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OLFILE1\share\共有\17_上下水道部\総務課共有\総務係（下水道担当）\照会回答（各種）\R2.1公営企業に係る経営比較分析表の分析等\"/>
    </mc:Choice>
  </mc:AlternateContent>
  <workbookProtection workbookAlgorithmName="SHA-512" workbookHashValue="AEBvpa0eMG5JCCDirGIOfh0RGuUgwMlkTNCaoa7DrCfYRCFiwTd9pqO+DGAw5cFNLwJhK48bKUJW2wefX1FWJg==" workbookSaltValue="E3nXMivm7Du9SP2YSEQG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<sst xmlns="http://schemas.openxmlformats.org/spreadsheetml/2006/main" count="311" uniqueCount="111">
  <si>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</si>
  <si>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</si>
  <si>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</si>
  <si>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</si>
  <si>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</si>
  <si>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</si>
  <si>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</si>
  <si>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</si>
  <si>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</si>
  <si>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</si>
  <si>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</si>
  <si>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</si>
  <si>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</si>
  <si>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</si>
  <si>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</si>
  <si>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</si>
  <si>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</si>
  <si>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</si>
  <si>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</si>
  <si>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</si>
  <si>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</si>
  <si>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</si>
  <si>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</si>
  <si>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</si>
  <si>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</si>
  <si>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</si>
  <si>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</si>
  <si>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</si>
  <si>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</si>
  <si>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</si>
  <si>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</si>
  <si>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</si>
  <si>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</si>
  <si>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</si>
  <si>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</si>
  <si>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</si>
  <si>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</si>
  <si>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</si>
  <si>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</si>
  <si>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</si>
  <si>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</si>
  <si>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</si>
  <si>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</si>
  <si>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</si>
  <si>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</si>
  <si>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</si>
  <si>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</si>
  <si>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</si>
  <si>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</si>
  <si>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</si>
  <si>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</si>
  <si>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</si>
  <si>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</si>
  <si>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</si>
  <si>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</si>
  <si>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</si>
  <si>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</si>
  <si>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</si>
  <si>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</si>
  <si>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</si>
  <si>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</si>
  <si>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</si>
  <si>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</si>
  <si>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</si>
  <si>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</si>
  <si>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</si>
  <si>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</si>
  <si>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</si>
  <si>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</si>
  <si>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</si>
  <si>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</si>
  <si>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</si>
  <si>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</si>
  <si>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</si>
  <si>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</si>
  <si>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</si>
  <si>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</si>
  <si>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</si>
  <si>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</si>
  <si>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</si>
  <si>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</si>
  <si>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</si>
  <si>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</si>
  <si>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</si>
  <si>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</si>
  <si>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</si>
  <si>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</si>
  <si>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</si>
  <si>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</si>
  <si>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</si>
  <si>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</si>
  <si>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</si>
  <si>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</si>
  <si>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</si>
  <si>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</si>
  <si>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</si>
  <si>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赤穂市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</si>
  <si>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</si>
  <si>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</si>
  <si>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</si>
  <si>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</si>
  <si>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</si>
  <si>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</si>
  <si>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</si>
  <si>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</si>
  <si>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</si>
  <si>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</si>
  <si>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</si>
  <si>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公共下水道事業同様、人口減少や節水意識の高まりなどによる、使用料収入の減少傾向は今後も続いていくものと予測している。これに対し、老朽化施設の改築更新に係る費用の増加も見込んでいる。
　この状況に対応するため、計画的に投資を行うとともに、維持管理に係るコスト縮減をより一層進めていく必要がある。
　このため、経営戦略及びストックマネジメント計画に基づいた、計画的・効果的な事業運営に努めていくこととする。
　</t>
    <rPh sb="1" eb="3">
      <t>コウキョウ</t>
    </rPh>
    <rPh sb="3" eb="6">
      <t>ゲスイドウ</t>
    </rPh>
    <rPh sb="6" eb="8">
      <t>ジギョウ</t>
    </rPh>
    <rPh sb="8" eb="10">
      <t>ドウヨウ</t>
    </rPh>
    <rPh sb="11" eb="13">
      <t>ジンコウ</t>
    </rPh>
    <rPh sb="13" eb="15">
      <t>ゲンショウ</t>
    </rPh>
    <rPh sb="16" eb="18">
      <t>セッスイ</t>
    </rPh>
    <rPh sb="18" eb="20">
      <t>イシキ</t>
    </rPh>
    <rPh sb="21" eb="22">
      <t>タカ</t>
    </rPh>
    <rPh sb="30" eb="33">
      <t>シヨウリョウ</t>
    </rPh>
    <rPh sb="33" eb="35">
      <t>シュウニュウ</t>
    </rPh>
    <rPh sb="36" eb="38">
      <t>ゲンショウ</t>
    </rPh>
    <rPh sb="38" eb="40">
      <t>ケイコウ</t>
    </rPh>
    <rPh sb="41" eb="43">
      <t>コンゴ</t>
    </rPh>
    <rPh sb="44" eb="45">
      <t>ツヅ</t>
    </rPh>
    <rPh sb="52" eb="54">
      <t>ヨソク</t>
    </rPh>
    <rPh sb="62" eb="63">
      <t>タイ</t>
    </rPh>
    <rPh sb="65" eb="68">
      <t>ロウキュウカ</t>
    </rPh>
    <rPh sb="68" eb="70">
      <t>シセツ</t>
    </rPh>
    <rPh sb="71" eb="73">
      <t>カイチク</t>
    </rPh>
    <rPh sb="73" eb="75">
      <t>コウシン</t>
    </rPh>
    <rPh sb="76" eb="77">
      <t>カカ</t>
    </rPh>
    <rPh sb="78" eb="80">
      <t>ヒヨウ</t>
    </rPh>
    <rPh sb="81" eb="83">
      <t>ゾウカ</t>
    </rPh>
    <rPh sb="84" eb="86">
      <t>ミコ</t>
    </rPh>
    <rPh sb="95" eb="97">
      <t>ジョウキョウ</t>
    </rPh>
    <rPh sb="98" eb="100">
      <t>タイオウ</t>
    </rPh>
    <rPh sb="105" eb="108">
      <t>ケイカクテキ</t>
    </rPh>
    <rPh sb="109" eb="111">
      <t>トウシ</t>
    </rPh>
    <rPh sb="112" eb="113">
      <t>オコナ</t>
    </rPh>
    <rPh sb="119" eb="121">
      <t>イジ</t>
    </rPh>
    <rPh sb="121" eb="123">
      <t>カンリ</t>
    </rPh>
    <rPh sb="124" eb="125">
      <t>カカ</t>
    </rPh>
    <rPh sb="129" eb="131">
      <t>シュクゲン</t>
    </rPh>
    <rPh sb="134" eb="136">
      <t>イッソウ</t>
    </rPh>
    <rPh sb="136" eb="137">
      <t>スス</t>
    </rPh>
    <rPh sb="141" eb="143">
      <t>ヒツヨウ</t>
    </rPh>
    <rPh sb="154" eb="156">
      <t>ケイエイ</t>
    </rPh>
    <rPh sb="156" eb="158">
      <t>センリャク</t>
    </rPh>
    <rPh sb="158" eb="159">
      <t>オヨ</t>
    </rPh>
    <rPh sb="170" eb="172">
      <t>ケイカク</t>
    </rPh>
    <rPh sb="173" eb="174">
      <t>モト</t>
    </rPh>
    <rPh sb="178" eb="181">
      <t>ケイカクテキ</t>
    </rPh>
    <rPh sb="182" eb="185">
      <t>コウカテキ</t>
    </rPh>
    <rPh sb="186" eb="188">
      <t>ジギョウ</t>
    </rPh>
    <rPh sb="188" eb="190">
      <t>ウンエイ</t>
    </rPh>
    <rPh sb="191" eb="192">
      <t>ツト</t>
    </rPh>
    <phoneticPr fontId="4"/>
  </si>
  <si>
    <t>　特定環境保全公共下水道事業は平成９年度の供用開始以来、２０年が経過しているため、下水処理施設や管渠の老朽化が進んでいる。
　使用料収入の減少傾向が続き、厳しい経営状況の中、計画的・効果的な改築更新の実施は喫緊の課題となっている。ただし、昭和５６年度供用開始の公共下水道事業と比較すると新しいため、公共下水道事業を優先する。
　今後は、ストックマネジメント計画に沿って、計画的・効果的に改築更新を進めていくこととする。</t>
    <rPh sb="1" eb="3">
      <t>トクテイ</t>
    </rPh>
    <rPh sb="3" eb="5">
      <t>カンキョウ</t>
    </rPh>
    <rPh sb="5" eb="7">
      <t>ホゼン</t>
    </rPh>
    <rPh sb="7" eb="9">
      <t>コウキョウ</t>
    </rPh>
    <rPh sb="9" eb="12">
      <t>ゲスイドウ</t>
    </rPh>
    <rPh sb="12" eb="14">
      <t>ジギョウ</t>
    </rPh>
    <rPh sb="15" eb="17">
      <t>ヘイセイ</t>
    </rPh>
    <rPh sb="18" eb="19">
      <t>ネン</t>
    </rPh>
    <rPh sb="19" eb="20">
      <t>ド</t>
    </rPh>
    <rPh sb="21" eb="23">
      <t>キョウヨウ</t>
    </rPh>
    <rPh sb="23" eb="25">
      <t>カイシ</t>
    </rPh>
    <rPh sb="25" eb="27">
      <t>イライ</t>
    </rPh>
    <rPh sb="32" eb="34">
      <t>ケイカ</t>
    </rPh>
    <rPh sb="41" eb="43">
      <t>ゲスイ</t>
    </rPh>
    <rPh sb="43" eb="45">
      <t>ショリ</t>
    </rPh>
    <rPh sb="45" eb="47">
      <t>シセツ</t>
    </rPh>
    <rPh sb="48" eb="50">
      <t>カンキョ</t>
    </rPh>
    <rPh sb="51" eb="54">
      <t>ロウキュウカ</t>
    </rPh>
    <rPh sb="55" eb="56">
      <t>スス</t>
    </rPh>
    <rPh sb="63" eb="66">
      <t>シヨウリョウ</t>
    </rPh>
    <rPh sb="66" eb="68">
      <t>シュウニュウ</t>
    </rPh>
    <rPh sb="69" eb="71">
      <t>ゲンショウ</t>
    </rPh>
    <rPh sb="71" eb="73">
      <t>ケイコウ</t>
    </rPh>
    <rPh sb="74" eb="75">
      <t>ツヅ</t>
    </rPh>
    <rPh sb="77" eb="78">
      <t>キビ</t>
    </rPh>
    <rPh sb="80" eb="82">
      <t>ケイエイ</t>
    </rPh>
    <rPh sb="82" eb="84">
      <t>ジョウキョウ</t>
    </rPh>
    <rPh sb="85" eb="86">
      <t>ナカ</t>
    </rPh>
    <rPh sb="87" eb="90">
      <t>ケイカクテキ</t>
    </rPh>
    <rPh sb="91" eb="94">
      <t>コウカテキ</t>
    </rPh>
    <rPh sb="95" eb="97">
      <t>カイチク</t>
    </rPh>
    <rPh sb="97" eb="99">
      <t>コウシン</t>
    </rPh>
    <rPh sb="100" eb="102">
      <t>ジッシ</t>
    </rPh>
    <rPh sb="103" eb="105">
      <t>キッキン</t>
    </rPh>
    <rPh sb="106" eb="108">
      <t>カダイ</t>
    </rPh>
    <rPh sb="119" eb="121">
      <t>ショウワ</t>
    </rPh>
    <rPh sb="123" eb="125">
      <t>ネンド</t>
    </rPh>
    <rPh sb="125" eb="127">
      <t>キョウヨウ</t>
    </rPh>
    <rPh sb="127" eb="129">
      <t>カイシ</t>
    </rPh>
    <rPh sb="130" eb="132">
      <t>コウキョウ</t>
    </rPh>
    <rPh sb="132" eb="135">
      <t>ゲスイドウ</t>
    </rPh>
    <rPh sb="135" eb="137">
      <t>ジギョウ</t>
    </rPh>
    <rPh sb="138" eb="140">
      <t>ヒカク</t>
    </rPh>
    <rPh sb="143" eb="144">
      <t>アタラ</t>
    </rPh>
    <rPh sb="149" eb="156">
      <t>コウキョウゲスイドウジギョウ</t>
    </rPh>
    <rPh sb="164" eb="166">
      <t>コンゴ</t>
    </rPh>
    <rPh sb="178" eb="180">
      <t>ケイカク</t>
    </rPh>
    <rPh sb="181" eb="182">
      <t>ソ</t>
    </rPh>
    <rPh sb="185" eb="188">
      <t>ケイカクテキ</t>
    </rPh>
    <rPh sb="189" eb="192">
      <t>コウカテキ</t>
    </rPh>
    <rPh sb="193" eb="195">
      <t>カイチク</t>
    </rPh>
    <rPh sb="195" eb="197">
      <t>コウシン</t>
    </rPh>
    <rPh sb="198" eb="199">
      <t>スス</t>
    </rPh>
    <phoneticPr fontId="4"/>
  </si>
  <si>
    <t>　平成３０年度から公営企業法の規定の全部を適用して、公営企業会計に移行した。
　全国平均及び類似団体平均と比較して、汚水処理原価は高く、経費回収率は低い状況で、健全な事業運営とは言い難い。
　経営の柱となる使用料収入は、人口減少や節水意識の高まりなどにより有収水量は減少傾向にある上、水洗化率が高いため増加は見込めず、将来的に経営状況は厳しくなることが予想される。
　また、企業債残高対事業規模比率も高い状態であり、企業債発行の抑制も行っていく必要がある。
　この状況を打開するため、早急に経営戦略を策定し、経営の合理化・効率化を図っていくこととする。</t>
    <rPh sb="1" eb="3">
      <t>ヘイセイ</t>
    </rPh>
    <rPh sb="5" eb="7">
      <t>ネンド</t>
    </rPh>
    <rPh sb="9" eb="11">
      <t>コウエイ</t>
    </rPh>
    <rPh sb="11" eb="13">
      <t>キギョウ</t>
    </rPh>
    <rPh sb="13" eb="14">
      <t>ホウ</t>
    </rPh>
    <rPh sb="15" eb="17">
      <t>キテイ</t>
    </rPh>
    <rPh sb="18" eb="20">
      <t>ゼンブ</t>
    </rPh>
    <rPh sb="21" eb="23">
      <t>テキヨウ</t>
    </rPh>
    <rPh sb="26" eb="28">
      <t>コウエイ</t>
    </rPh>
    <rPh sb="28" eb="30">
      <t>キギョウ</t>
    </rPh>
    <rPh sb="30" eb="32">
      <t>カイケイ</t>
    </rPh>
    <rPh sb="33" eb="35">
      <t>イコウ</t>
    </rPh>
    <rPh sb="40" eb="42">
      <t>ゼンコク</t>
    </rPh>
    <rPh sb="42" eb="44">
      <t>ヘイキン</t>
    </rPh>
    <rPh sb="44" eb="45">
      <t>オヨ</t>
    </rPh>
    <rPh sb="46" eb="48">
      <t>ルイジ</t>
    </rPh>
    <rPh sb="48" eb="50">
      <t>ダンタイ</t>
    </rPh>
    <rPh sb="50" eb="52">
      <t>ヘイキン</t>
    </rPh>
    <rPh sb="53" eb="55">
      <t>ヒカク</t>
    </rPh>
    <rPh sb="58" eb="60">
      <t>オスイ</t>
    </rPh>
    <rPh sb="60" eb="62">
      <t>ショリ</t>
    </rPh>
    <rPh sb="62" eb="64">
      <t>ゲンカ</t>
    </rPh>
    <rPh sb="65" eb="66">
      <t>タカ</t>
    </rPh>
    <rPh sb="68" eb="70">
      <t>ケイヒ</t>
    </rPh>
    <rPh sb="70" eb="72">
      <t>カイシュウ</t>
    </rPh>
    <rPh sb="72" eb="73">
      <t>リツ</t>
    </rPh>
    <rPh sb="74" eb="75">
      <t>ヒク</t>
    </rPh>
    <rPh sb="76" eb="78">
      <t>ジョウキョウ</t>
    </rPh>
    <rPh sb="80" eb="82">
      <t>ケンゼン</t>
    </rPh>
    <rPh sb="83" eb="85">
      <t>ジギョウ</t>
    </rPh>
    <rPh sb="85" eb="87">
      <t>ウンエイ</t>
    </rPh>
    <rPh sb="89" eb="90">
      <t>イ</t>
    </rPh>
    <rPh sb="91" eb="92">
      <t>ガタ</t>
    </rPh>
    <rPh sb="96" eb="98">
      <t>ケイエイ</t>
    </rPh>
    <rPh sb="99" eb="100">
      <t>ハシラ</t>
    </rPh>
    <rPh sb="103" eb="106">
      <t>シヨウリョウ</t>
    </rPh>
    <rPh sb="106" eb="108">
      <t>シュウニュウ</t>
    </rPh>
    <rPh sb="128" eb="130">
      <t>ユウシュウ</t>
    </rPh>
    <rPh sb="130" eb="132">
      <t>スイリョウ</t>
    </rPh>
    <rPh sb="133" eb="135">
      <t>ゲンショウ</t>
    </rPh>
    <rPh sb="135" eb="137">
      <t>ケイコウ</t>
    </rPh>
    <rPh sb="140" eb="141">
      <t>ウエ</t>
    </rPh>
    <rPh sb="142" eb="145">
      <t>スイセンカ</t>
    </rPh>
    <rPh sb="145" eb="146">
      <t>リツ</t>
    </rPh>
    <rPh sb="147" eb="148">
      <t>タカ</t>
    </rPh>
    <rPh sb="187" eb="189">
      <t>キギョウ</t>
    </rPh>
    <rPh sb="189" eb="190">
      <t>サイ</t>
    </rPh>
    <rPh sb="190" eb="192">
      <t>ザンダカ</t>
    </rPh>
    <rPh sb="192" eb="193">
      <t>タイ</t>
    </rPh>
    <rPh sb="193" eb="195">
      <t>ジギョウ</t>
    </rPh>
    <rPh sb="195" eb="197">
      <t>キボ</t>
    </rPh>
    <rPh sb="197" eb="199">
      <t>ヒリツ</t>
    </rPh>
    <rPh sb="200" eb="201">
      <t>タカ</t>
    </rPh>
    <rPh sb="202" eb="204">
      <t>ジョウタイ</t>
    </rPh>
    <rPh sb="208" eb="210">
      <t>キギョウ</t>
    </rPh>
    <rPh sb="210" eb="211">
      <t>サイ</t>
    </rPh>
    <rPh sb="211" eb="213">
      <t>ハッコウ</t>
    </rPh>
    <rPh sb="214" eb="216">
      <t>ヨクセイ</t>
    </rPh>
    <rPh sb="217" eb="218">
      <t>オコナ</t>
    </rPh>
    <rPh sb="222" eb="224">
      <t>ヒツヨウ</t>
    </rPh>
    <rPh sb="232" eb="234">
      <t>ジョウキョウ</t>
    </rPh>
    <rPh sb="235" eb="237">
      <t>ダカイ</t>
    </rPh>
    <rPh sb="242" eb="244">
      <t>ソウキュウ</t>
    </rPh>
    <rPh sb="245" eb="247">
      <t>ケイエイ</t>
    </rPh>
    <rPh sb="247" eb="249">
      <t>センリャク</t>
    </rPh>
    <rPh sb="250" eb="252">
      <t>サクテイ</t>
    </rPh>
    <rPh sb="254" eb="256">
      <t>ケイエイ</t>
    </rPh>
    <rPh sb="257" eb="260">
      <t>ゴウリカ</t>
    </rPh>
    <rPh sb="261" eb="264">
      <t>コウリツカ</t>
    </rPh>
    <rPh sb="265" eb="2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</si>
</sst>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0" fillId="2" borderId="2"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 xfId="0" applyFill="1" applyBorder="1" applyAlignment="1">
      <alignment vertical="center" shrinkToFit="1"/>
    </xf>
    <xf numFmtId="0" fontId="0" fillId="3" borderId="2" xfId="0" applyNumberFormat="1" applyFill="1" applyBorder="1" applyAlignment="1">
      <alignment vertical="center" shrinkToFit="1"/>
    </xf>
    <xf numFmtId="177" fontId="0" fillId="3" borderId="2" xfId="1" applyNumberFormat="1" applyFont="1" applyFill="1" applyBorder="1" applyAlignment="1">
      <alignment vertical="center" shrinkToFit="1"/>
    </xf>
    <xf numFmtId="178" fontId="0" fillId="3"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4" borderId="2" xfId="0" applyFill="1" applyBorder="1">
      <alignment vertical="center"/>
    </xf>
    <xf numFmtId="180" fontId="0" fillId="0" borderId="2" xfId="0" applyNumberFormat="1" applyBorder="1">
      <alignment vertical="center"/>
    </xf>
    <xf numFmtId="0" fontId="3" fillId="0" borderId="0" xfId="0" applyFont="1" applyFill="1">
      <alignment vertical="center"/>
    </xf>
    <xf numFmtId="0" fontId="5" fillId="0" borderId="0" xfId="0" applyFont="1" applyFill="1">
      <alignment vertical="center"/>
    </xf>
    <xf numFmtId="0" fontId="0" fillId="0" borderId="0" xfId="0" applyFill="1">
      <alignment vertical="center"/>
    </xf>
    <xf numFmtId="0" fontId="6" fillId="0" borderId="0" xfId="0" applyFont="1" applyFill="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3"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horizontal="center" vertical="center"/>
    </xf>
    <xf numFmtId="0" fontId="5" fillId="0" borderId="8" xfId="0" applyFont="1" applyFill="1" applyBorder="1">
      <alignment vertical="center"/>
    </xf>
    <xf numFmtId="0" fontId="5" fillId="0" borderId="1" xfId="0" applyFont="1" applyFill="1" applyBorder="1">
      <alignment vertical="center"/>
    </xf>
    <xf numFmtId="0" fontId="5" fillId="0" borderId="9"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Protection="1">
      <alignment vertical="center"/>
      <protection hidden="1"/>
    </xf>
    <xf numFmtId="0" fontId="6" fillId="0" borderId="0" xfId="0" applyFont="1" applyFill="1" applyAlignment="1">
      <alignment horizontal="center" vertical="center"/>
    </xf>
    <xf numFmtId="49" fontId="3" fillId="0" borderId="1" xfId="0" applyNumberFormat="1" applyFont="1" applyFill="1" applyBorder="1" applyAlignment="1" applyProtection="1">
      <alignment horizontal="left" vertical="center"/>
      <protection hidden="1"/>
    </xf>
    <xf numFmtId="0" fontId="3" fillId="0" borderId="2" xfId="0" applyFont="1" applyFill="1" applyBorder="1" applyAlignment="1">
      <alignment horizontal="center" vertical="center" shrinkToFit="1"/>
    </xf>
    <xf numFmtId="177" fontId="5" fillId="0" borderId="2" xfId="0" applyNumberFormat="1" applyFont="1" applyFill="1" applyBorder="1" applyAlignment="1" applyProtection="1">
      <alignment horizontal="center" vertical="center"/>
      <protection hidden="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shrinkToFit="1"/>
      <protection hidden="1"/>
    </xf>
    <xf numFmtId="176" fontId="5" fillId="0" borderId="2" xfId="0" applyNumberFormat="1" applyFont="1" applyFill="1" applyBorder="1" applyAlignment="1" applyProtection="1">
      <alignment horizontal="center" vertical="center"/>
      <protection hidden="1"/>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21-40B4-98C7-68FDBC1AF1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C21-40B4-98C7-68FDBC1AF1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102.25</c:v>
                </c:pt>
              </c:numCache>
            </c:numRef>
          </c:val>
          <c:extLst>
            <c:ext xmlns:c16="http://schemas.microsoft.com/office/drawing/2014/chart" uri="{C3380CC4-5D6E-409C-BE32-E72D297353CC}">
              <c16:uniqueId val="{00000000-E974-44B1-9E69-7F608467AF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102.95</c:v>
                </c:pt>
              </c:numCache>
            </c:numRef>
          </c:val>
          <c:smooth val="0"/>
          <c:extLst>
            <c:ext xmlns:c16="http://schemas.microsoft.com/office/drawing/2014/chart" uri="{C3380CC4-5D6E-409C-BE32-E72D297353CC}">
              <c16:uniqueId val="{00000001-E974-44B1-9E69-7F608467AF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4.16</c:v>
                </c:pt>
              </c:numCache>
            </c:numRef>
          </c:val>
          <c:extLst>
            <c:ext xmlns:c16="http://schemas.microsoft.com/office/drawing/2014/chart" uri="{C3380CC4-5D6E-409C-BE32-E72D297353CC}">
              <c16:uniqueId val="{00000000-85BC-4A3F-AB76-0105E19FBF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26.56</c:v>
                </c:pt>
              </c:numCache>
            </c:numRef>
          </c:val>
          <c:smooth val="0"/>
          <c:extLst>
            <c:ext xmlns:c16="http://schemas.microsoft.com/office/drawing/2014/chart" uri="{C3380CC4-5D6E-409C-BE32-E72D297353CC}">
              <c16:uniqueId val="{00000001-85BC-4A3F-AB76-0105E19FBF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A7-468C-A98C-FF033A0192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2A7-468C-A98C-FF033A0192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39-462F-A02F-19D1F3A3CD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27.02</c:v>
                </c:pt>
              </c:numCache>
            </c:numRef>
          </c:val>
          <c:smooth val="0"/>
          <c:extLst>
            <c:ext xmlns:c16="http://schemas.microsoft.com/office/drawing/2014/chart" uri="{C3380CC4-5D6E-409C-BE32-E72D297353CC}">
              <c16:uniqueId val="{00000001-BB39-462F-A02F-19D1F3A3CD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10.61</c:v>
                </c:pt>
              </c:numCache>
            </c:numRef>
          </c:val>
          <c:extLst>
            <c:ext xmlns:c16="http://schemas.microsoft.com/office/drawing/2014/chart" uri="{C3380CC4-5D6E-409C-BE32-E72D297353CC}">
              <c16:uniqueId val="{00000000-8399-4492-A8F0-ED665BDD9F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60.67</c:v>
                </c:pt>
              </c:numCache>
            </c:numRef>
          </c:val>
          <c:smooth val="0"/>
          <c:extLst>
            <c:ext xmlns:c16="http://schemas.microsoft.com/office/drawing/2014/chart" uri="{C3380CC4-5D6E-409C-BE32-E72D297353CC}">
              <c16:uniqueId val="{00000001-8399-4492-A8F0-ED665BDD9F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1898.23</c:v>
                </c:pt>
              </c:numCache>
            </c:numRef>
          </c:val>
          <c:extLst>
            <c:ext xmlns:c16="http://schemas.microsoft.com/office/drawing/2014/chart" uri="{C3380CC4-5D6E-409C-BE32-E72D297353CC}">
              <c16:uniqueId val="{00000000-55A0-4524-B0A7-97603C13E1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1252.71</c:v>
                </c:pt>
              </c:numCache>
            </c:numRef>
          </c:val>
          <c:smooth val="0"/>
          <c:extLst>
            <c:ext xmlns:c16="http://schemas.microsoft.com/office/drawing/2014/chart" uri="{C3380CC4-5D6E-409C-BE32-E72D297353CC}">
              <c16:uniqueId val="{00000001-55A0-4524-B0A7-97603C13E1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44.76</c:v>
                </c:pt>
              </c:numCache>
            </c:numRef>
          </c:val>
          <c:extLst>
            <c:ext xmlns:c16="http://schemas.microsoft.com/office/drawing/2014/chart" uri="{C3380CC4-5D6E-409C-BE32-E72D297353CC}">
              <c16:uniqueId val="{00000000-1C51-43D3-B780-22A2C5D9B4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87.03</c:v>
                </c:pt>
              </c:numCache>
            </c:numRef>
          </c:val>
          <c:smooth val="0"/>
          <c:extLst>
            <c:ext xmlns:c16="http://schemas.microsoft.com/office/drawing/2014/chart" uri="{C3380CC4-5D6E-409C-BE32-E72D297353CC}">
              <c16:uniqueId val="{00000001-1C51-43D3-B780-22A2C5D9B4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347.44</c:v>
                </c:pt>
              </c:numCache>
            </c:numRef>
          </c:val>
          <c:extLst>
            <c:ext xmlns:c16="http://schemas.microsoft.com/office/drawing/2014/chart" uri="{C3380CC4-5D6E-409C-BE32-E72D297353CC}">
              <c16:uniqueId val="{00000000-B60C-46CF-98B9-F49588095F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177.02</c:v>
                </c:pt>
              </c:numCache>
            </c:numRef>
          </c:val>
          <c:smooth val="0"/>
          <c:extLst>
            <c:ext xmlns:c16="http://schemas.microsoft.com/office/drawing/2014/chart" uri="{C3380CC4-5D6E-409C-BE32-E72D297353CC}">
              <c16:uniqueId val="{00000001-B60C-46CF-98B9-F49588095F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70.400000000000006</c:v>
                </c:pt>
              </c:numCache>
            </c:numRef>
          </c:val>
          <c:extLst>
            <c:ext xmlns:c16="http://schemas.microsoft.com/office/drawing/2014/chart" uri="{C3380CC4-5D6E-409C-BE32-E72D297353CC}">
              <c16:uniqueId val="{00000000-8111-4F3A-AA63-2B6FFA6B42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46.17</c:v>
                </c:pt>
              </c:numCache>
            </c:numRef>
          </c:val>
          <c:smooth val="0"/>
          <c:extLst>
            <c:ext xmlns:c16="http://schemas.microsoft.com/office/drawing/2014/chart" uri="{C3380CC4-5D6E-409C-BE32-E72D297353CC}">
              <c16:uniqueId val="{00000001-8111-4F3A-AA63-2B6FFA6B42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97.28</c:v>
                </c:pt>
              </c:numCache>
            </c:numRef>
          </c:val>
          <c:extLst>
            <c:ext xmlns:c16="http://schemas.microsoft.com/office/drawing/2014/chart" uri="{C3380CC4-5D6E-409C-BE32-E72D297353CC}">
              <c16:uniqueId val="{00000000-D530-4549-B47D-992A65F5D2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87.84</c:v>
                </c:pt>
              </c:numCache>
            </c:numRef>
          </c:val>
          <c:smooth val="0"/>
          <c:extLst>
            <c:ext xmlns:c16="http://schemas.microsoft.com/office/drawing/2014/chart" uri="{C3380CC4-5D6E-409C-BE32-E72D297353CC}">
              <c16:uniqueId val="{00000001-D530-4549-B47D-992A65F5D2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7" zoomScaleNormal="100" workbookViewId="0">
      <selection activeCell="CA16" sqref="CA16"/>
    </sheetView>
  </sheetViews>
  <sheetFormatPr defaultColWidth="2.625" defaultRowHeight="13.5" x14ac:dyDescent="0.15"/>
  <cols>
    <col min="1" max="1" width="2.625" style="18" customWidth="1"/>
    <col min="2" max="62" width="3.75" style="18" customWidth="1"/>
    <col min="63" max="63" width="2.625" style="18"/>
    <col min="64" max="78" width="3.125" style="18" customWidth="1"/>
    <col min="79" max="79" width="4.5" style="18" bestFit="1" customWidth="1"/>
    <col min="80" max="80" width="2.625" style="18"/>
    <col min="81" max="82" width="4.5" style="18" bestFit="1" customWidth="1"/>
    <col min="83" max="16384" width="2.625" style="18"/>
  </cols>
  <sheetData>
    <row r="1" spans="1:78" ht="17.25"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row>
    <row r="2" spans="1:78" ht="9.75" customHeight="1" x14ac:dyDescent="0.15">
      <c r="A2" s="17"/>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17"/>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17"/>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1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row>
    <row r="6" spans="1:78" ht="18.75" customHeight="1" x14ac:dyDescent="0.15">
      <c r="A6" s="17"/>
      <c r="B6" s="44" t="str">
        <f>データ!H6</f>
        <v>兵庫県　赤穂市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9"/>
      <c r="BK6" s="19"/>
      <c r="BL6" s="19"/>
      <c r="BM6" s="19"/>
      <c r="BN6" s="19"/>
      <c r="BO6" s="19"/>
      <c r="BP6" s="19"/>
      <c r="BQ6" s="19"/>
      <c r="BR6" s="19"/>
      <c r="BS6" s="19"/>
      <c r="BT6" s="19"/>
      <c r="BU6" s="19"/>
      <c r="BV6" s="19"/>
      <c r="BW6" s="19"/>
      <c r="BX6" s="19"/>
      <c r="BY6" s="19"/>
      <c r="BZ6" s="19"/>
    </row>
    <row r="7" spans="1:78" ht="18.75" customHeight="1" x14ac:dyDescent="0.15">
      <c r="A7" s="17"/>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19"/>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19"/>
      <c r="BK7" s="19"/>
      <c r="BL7" s="20" t="s">
        <v>9</v>
      </c>
      <c r="BM7" s="21"/>
      <c r="BN7" s="21"/>
      <c r="BO7" s="21"/>
      <c r="BP7" s="21"/>
      <c r="BQ7" s="21"/>
      <c r="BR7" s="21"/>
      <c r="BS7" s="21"/>
      <c r="BT7" s="21"/>
      <c r="BU7" s="21"/>
      <c r="BV7" s="21"/>
      <c r="BW7" s="21"/>
      <c r="BX7" s="21"/>
      <c r="BY7" s="22"/>
    </row>
    <row r="8" spans="1:78" ht="18.75" customHeight="1" x14ac:dyDescent="0.15">
      <c r="A8" s="17"/>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19"/>
      <c r="AL8" s="51">
        <f>データ!S6</f>
        <v>47839</v>
      </c>
      <c r="AM8" s="51"/>
      <c r="AN8" s="51"/>
      <c r="AO8" s="51"/>
      <c r="AP8" s="51"/>
      <c r="AQ8" s="51"/>
      <c r="AR8" s="51"/>
      <c r="AS8" s="51"/>
      <c r="AT8" s="46">
        <f>データ!T6</f>
        <v>126.85</v>
      </c>
      <c r="AU8" s="46"/>
      <c r="AV8" s="46"/>
      <c r="AW8" s="46"/>
      <c r="AX8" s="46"/>
      <c r="AY8" s="46"/>
      <c r="AZ8" s="46"/>
      <c r="BA8" s="46"/>
      <c r="BB8" s="46">
        <f>データ!U6</f>
        <v>377.13</v>
      </c>
      <c r="BC8" s="46"/>
      <c r="BD8" s="46"/>
      <c r="BE8" s="46"/>
      <c r="BF8" s="46"/>
      <c r="BG8" s="46"/>
      <c r="BH8" s="46"/>
      <c r="BI8" s="46"/>
      <c r="BJ8" s="19"/>
      <c r="BK8" s="19"/>
      <c r="BL8" s="47" t="s">
        <v>10</v>
      </c>
      <c r="BM8" s="48"/>
      <c r="BN8" s="23" t="s">
        <v>11</v>
      </c>
      <c r="BO8" s="24"/>
      <c r="BP8" s="24"/>
      <c r="BQ8" s="24"/>
      <c r="BR8" s="24"/>
      <c r="BS8" s="24"/>
      <c r="BT8" s="24"/>
      <c r="BU8" s="24"/>
      <c r="BV8" s="24"/>
      <c r="BW8" s="24"/>
      <c r="BX8" s="24"/>
      <c r="BY8" s="25"/>
    </row>
    <row r="9" spans="1:78" ht="18.75" customHeight="1" x14ac:dyDescent="0.15">
      <c r="A9" s="17"/>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19"/>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19"/>
      <c r="BK9" s="19"/>
      <c r="BL9" s="52" t="s">
        <v>20</v>
      </c>
      <c r="BM9" s="53"/>
      <c r="BN9" s="26" t="s">
        <v>21</v>
      </c>
      <c r="BO9" s="27"/>
      <c r="BP9" s="27"/>
      <c r="BQ9" s="27"/>
      <c r="BR9" s="27"/>
      <c r="BS9" s="27"/>
      <c r="BT9" s="27"/>
      <c r="BU9" s="27"/>
      <c r="BV9" s="27"/>
      <c r="BW9" s="27"/>
      <c r="BX9" s="27"/>
      <c r="BY9" s="28"/>
    </row>
    <row r="10" spans="1:78" ht="18.75" customHeight="1" x14ac:dyDescent="0.15">
      <c r="A10" s="17"/>
      <c r="B10" s="46" t="str">
        <f>データ!N6</f>
        <v>-</v>
      </c>
      <c r="C10" s="46"/>
      <c r="D10" s="46"/>
      <c r="E10" s="46"/>
      <c r="F10" s="46"/>
      <c r="G10" s="46"/>
      <c r="H10" s="46"/>
      <c r="I10" s="46">
        <f>データ!O6</f>
        <v>37.47</v>
      </c>
      <c r="J10" s="46"/>
      <c r="K10" s="46"/>
      <c r="L10" s="46"/>
      <c r="M10" s="46"/>
      <c r="N10" s="46"/>
      <c r="O10" s="46"/>
      <c r="P10" s="46">
        <f>データ!P6</f>
        <v>19.93</v>
      </c>
      <c r="Q10" s="46"/>
      <c r="R10" s="46"/>
      <c r="S10" s="46"/>
      <c r="T10" s="46"/>
      <c r="U10" s="46"/>
      <c r="V10" s="46"/>
      <c r="W10" s="46">
        <f>データ!Q6</f>
        <v>80.67</v>
      </c>
      <c r="X10" s="46"/>
      <c r="Y10" s="46"/>
      <c r="Z10" s="46"/>
      <c r="AA10" s="46"/>
      <c r="AB10" s="46"/>
      <c r="AC10" s="46"/>
      <c r="AD10" s="51">
        <f>データ!R6</f>
        <v>2408</v>
      </c>
      <c r="AE10" s="51"/>
      <c r="AF10" s="51"/>
      <c r="AG10" s="51"/>
      <c r="AH10" s="51"/>
      <c r="AI10" s="51"/>
      <c r="AJ10" s="51"/>
      <c r="AK10" s="17"/>
      <c r="AL10" s="51">
        <f>データ!V6</f>
        <v>9487</v>
      </c>
      <c r="AM10" s="51"/>
      <c r="AN10" s="51"/>
      <c r="AO10" s="51"/>
      <c r="AP10" s="51"/>
      <c r="AQ10" s="51"/>
      <c r="AR10" s="51"/>
      <c r="AS10" s="51"/>
      <c r="AT10" s="46">
        <f>データ!W6</f>
        <v>5.37</v>
      </c>
      <c r="AU10" s="46"/>
      <c r="AV10" s="46"/>
      <c r="AW10" s="46"/>
      <c r="AX10" s="46"/>
      <c r="AY10" s="46"/>
      <c r="AZ10" s="46"/>
      <c r="BA10" s="46"/>
      <c r="BB10" s="46">
        <f>データ!X6</f>
        <v>1766.67</v>
      </c>
      <c r="BC10" s="46"/>
      <c r="BD10" s="46"/>
      <c r="BE10" s="46"/>
      <c r="BF10" s="46"/>
      <c r="BG10" s="46"/>
      <c r="BH10" s="46"/>
      <c r="BI10" s="46"/>
      <c r="BJ10" s="17"/>
      <c r="BK10" s="17"/>
      <c r="BL10" s="69" t="s">
        <v>22</v>
      </c>
      <c r="BM10" s="70"/>
      <c r="BN10" s="29" t="s">
        <v>23</v>
      </c>
      <c r="BO10" s="30"/>
      <c r="BP10" s="30"/>
      <c r="BQ10" s="30"/>
      <c r="BR10" s="30"/>
      <c r="BS10" s="30"/>
      <c r="BT10" s="30"/>
      <c r="BU10" s="30"/>
      <c r="BV10" s="30"/>
      <c r="BW10" s="30"/>
      <c r="BX10" s="30"/>
      <c r="BY10" s="31"/>
    </row>
    <row r="11" spans="1:78" ht="9.7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71" t="s">
        <v>24</v>
      </c>
      <c r="BM11" s="71"/>
      <c r="BN11" s="71"/>
      <c r="BO11" s="71"/>
      <c r="BP11" s="71"/>
      <c r="BQ11" s="71"/>
      <c r="BR11" s="71"/>
      <c r="BS11" s="71"/>
      <c r="BT11" s="71"/>
      <c r="BU11" s="71"/>
      <c r="BV11" s="71"/>
      <c r="BW11" s="71"/>
      <c r="BX11" s="71"/>
      <c r="BY11" s="71"/>
      <c r="BZ11" s="71"/>
    </row>
    <row r="12" spans="1:78" ht="9.7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71"/>
      <c r="BM12" s="71"/>
      <c r="BN12" s="71"/>
      <c r="BO12" s="71"/>
      <c r="BP12" s="71"/>
      <c r="BQ12" s="71"/>
      <c r="BR12" s="71"/>
      <c r="BS12" s="71"/>
      <c r="BT12" s="71"/>
      <c r="BU12" s="71"/>
      <c r="BV12" s="71"/>
      <c r="BW12" s="71"/>
      <c r="BX12" s="71"/>
      <c r="BY12" s="71"/>
      <c r="BZ12" s="71"/>
    </row>
    <row r="13" spans="1:78" ht="9.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72"/>
      <c r="BM13" s="72"/>
      <c r="BN13" s="72"/>
      <c r="BO13" s="72"/>
      <c r="BP13" s="72"/>
      <c r="BQ13" s="72"/>
      <c r="BR13" s="72"/>
      <c r="BS13" s="72"/>
      <c r="BT13" s="72"/>
      <c r="BU13" s="72"/>
      <c r="BV13" s="72"/>
      <c r="BW13" s="72"/>
      <c r="BX13" s="72"/>
      <c r="BY13" s="72"/>
      <c r="BZ13" s="72"/>
    </row>
    <row r="14" spans="1:78" ht="13.5" customHeight="1" x14ac:dyDescent="0.15">
      <c r="A14" s="17"/>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17"/>
      <c r="BL14" s="63" t="s">
        <v>26</v>
      </c>
      <c r="BM14" s="64"/>
      <c r="BN14" s="64"/>
      <c r="BO14" s="64"/>
      <c r="BP14" s="64"/>
      <c r="BQ14" s="64"/>
      <c r="BR14" s="64"/>
      <c r="BS14" s="64"/>
      <c r="BT14" s="64"/>
      <c r="BU14" s="64"/>
      <c r="BV14" s="64"/>
      <c r="BW14" s="64"/>
      <c r="BX14" s="64"/>
      <c r="BY14" s="64"/>
      <c r="BZ14" s="65"/>
    </row>
    <row r="15" spans="1:78" ht="13.5" customHeight="1" x14ac:dyDescent="0.15">
      <c r="A15" s="17"/>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17"/>
      <c r="BL15" s="66"/>
      <c r="BM15" s="67"/>
      <c r="BN15" s="67"/>
      <c r="BO15" s="67"/>
      <c r="BP15" s="67"/>
      <c r="BQ15" s="67"/>
      <c r="BR15" s="67"/>
      <c r="BS15" s="67"/>
      <c r="BT15" s="67"/>
      <c r="BU15" s="67"/>
      <c r="BV15" s="67"/>
      <c r="BW15" s="67"/>
      <c r="BX15" s="67"/>
      <c r="BY15" s="67"/>
      <c r="BZ15" s="68"/>
    </row>
    <row r="16" spans="1:78" ht="13.5" customHeight="1" x14ac:dyDescent="0.15">
      <c r="A16" s="17"/>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4"/>
      <c r="BK16" s="17"/>
      <c r="BL16" s="54" t="s">
        <v>110</v>
      </c>
      <c r="BM16" s="55"/>
      <c r="BN16" s="55"/>
      <c r="BO16" s="55"/>
      <c r="BP16" s="55"/>
      <c r="BQ16" s="55"/>
      <c r="BR16" s="55"/>
      <c r="BS16" s="55"/>
      <c r="BT16" s="55"/>
      <c r="BU16" s="55"/>
      <c r="BV16" s="55"/>
      <c r="BW16" s="55"/>
      <c r="BX16" s="55"/>
      <c r="BY16" s="55"/>
      <c r="BZ16" s="56"/>
    </row>
    <row r="17" spans="1:78" ht="13.5" customHeight="1" x14ac:dyDescent="0.15">
      <c r="A17" s="17"/>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4"/>
      <c r="BK17" s="17"/>
      <c r="BL17" s="54"/>
      <c r="BM17" s="55"/>
      <c r="BN17" s="55"/>
      <c r="BO17" s="55"/>
      <c r="BP17" s="55"/>
      <c r="BQ17" s="55"/>
      <c r="BR17" s="55"/>
      <c r="BS17" s="55"/>
      <c r="BT17" s="55"/>
      <c r="BU17" s="55"/>
      <c r="BV17" s="55"/>
      <c r="BW17" s="55"/>
      <c r="BX17" s="55"/>
      <c r="BY17" s="55"/>
      <c r="BZ17" s="56"/>
    </row>
    <row r="18" spans="1:78" ht="13.5" customHeight="1" x14ac:dyDescent="0.15">
      <c r="A18" s="17"/>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4"/>
      <c r="BK18" s="17"/>
      <c r="BL18" s="54"/>
      <c r="BM18" s="55"/>
      <c r="BN18" s="55"/>
      <c r="BO18" s="55"/>
      <c r="BP18" s="55"/>
      <c r="BQ18" s="55"/>
      <c r="BR18" s="55"/>
      <c r="BS18" s="55"/>
      <c r="BT18" s="55"/>
      <c r="BU18" s="55"/>
      <c r="BV18" s="55"/>
      <c r="BW18" s="55"/>
      <c r="BX18" s="55"/>
      <c r="BY18" s="55"/>
      <c r="BZ18" s="56"/>
    </row>
    <row r="19" spans="1:78" ht="13.5" customHeight="1" x14ac:dyDescent="0.15">
      <c r="A19" s="17"/>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4"/>
      <c r="BK19" s="17"/>
      <c r="BL19" s="54"/>
      <c r="BM19" s="55"/>
      <c r="BN19" s="55"/>
      <c r="BO19" s="55"/>
      <c r="BP19" s="55"/>
      <c r="BQ19" s="55"/>
      <c r="BR19" s="55"/>
      <c r="BS19" s="55"/>
      <c r="BT19" s="55"/>
      <c r="BU19" s="55"/>
      <c r="BV19" s="55"/>
      <c r="BW19" s="55"/>
      <c r="BX19" s="55"/>
      <c r="BY19" s="55"/>
      <c r="BZ19" s="56"/>
    </row>
    <row r="20" spans="1:78" ht="13.5" customHeight="1" x14ac:dyDescent="0.15">
      <c r="A20" s="17"/>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4"/>
      <c r="BK20" s="17"/>
      <c r="BL20" s="54"/>
      <c r="BM20" s="55"/>
      <c r="BN20" s="55"/>
      <c r="BO20" s="55"/>
      <c r="BP20" s="55"/>
      <c r="BQ20" s="55"/>
      <c r="BR20" s="55"/>
      <c r="BS20" s="55"/>
      <c r="BT20" s="55"/>
      <c r="BU20" s="55"/>
      <c r="BV20" s="55"/>
      <c r="BW20" s="55"/>
      <c r="BX20" s="55"/>
      <c r="BY20" s="55"/>
      <c r="BZ20" s="56"/>
    </row>
    <row r="21" spans="1:78" ht="13.5" customHeight="1" x14ac:dyDescent="0.15">
      <c r="A21" s="17"/>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4"/>
      <c r="BK21" s="17"/>
      <c r="BL21" s="54"/>
      <c r="BM21" s="55"/>
      <c r="BN21" s="55"/>
      <c r="BO21" s="55"/>
      <c r="BP21" s="55"/>
      <c r="BQ21" s="55"/>
      <c r="BR21" s="55"/>
      <c r="BS21" s="55"/>
      <c r="BT21" s="55"/>
      <c r="BU21" s="55"/>
      <c r="BV21" s="55"/>
      <c r="BW21" s="55"/>
      <c r="BX21" s="55"/>
      <c r="BY21" s="55"/>
      <c r="BZ21" s="56"/>
    </row>
    <row r="22" spans="1:78" ht="13.5" customHeight="1" x14ac:dyDescent="0.15">
      <c r="A22" s="17"/>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4"/>
      <c r="BK22" s="17"/>
      <c r="BL22" s="54"/>
      <c r="BM22" s="55"/>
      <c r="BN22" s="55"/>
      <c r="BO22" s="55"/>
      <c r="BP22" s="55"/>
      <c r="BQ22" s="55"/>
      <c r="BR22" s="55"/>
      <c r="BS22" s="55"/>
      <c r="BT22" s="55"/>
      <c r="BU22" s="55"/>
      <c r="BV22" s="55"/>
      <c r="BW22" s="55"/>
      <c r="BX22" s="55"/>
      <c r="BY22" s="55"/>
      <c r="BZ22" s="56"/>
    </row>
    <row r="23" spans="1:78" ht="13.5" customHeight="1" x14ac:dyDescent="0.15">
      <c r="A23" s="17"/>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4"/>
      <c r="BK23" s="17"/>
      <c r="BL23" s="54"/>
      <c r="BM23" s="55"/>
      <c r="BN23" s="55"/>
      <c r="BO23" s="55"/>
      <c r="BP23" s="55"/>
      <c r="BQ23" s="55"/>
      <c r="BR23" s="55"/>
      <c r="BS23" s="55"/>
      <c r="BT23" s="55"/>
      <c r="BU23" s="55"/>
      <c r="BV23" s="55"/>
      <c r="BW23" s="55"/>
      <c r="BX23" s="55"/>
      <c r="BY23" s="55"/>
      <c r="BZ23" s="56"/>
    </row>
    <row r="24" spans="1:78" ht="13.5" customHeight="1" x14ac:dyDescent="0.15">
      <c r="A24" s="17"/>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4"/>
      <c r="BK24" s="17"/>
      <c r="BL24" s="54"/>
      <c r="BM24" s="55"/>
      <c r="BN24" s="55"/>
      <c r="BO24" s="55"/>
      <c r="BP24" s="55"/>
      <c r="BQ24" s="55"/>
      <c r="BR24" s="55"/>
      <c r="BS24" s="55"/>
      <c r="BT24" s="55"/>
      <c r="BU24" s="55"/>
      <c r="BV24" s="55"/>
      <c r="BW24" s="55"/>
      <c r="BX24" s="55"/>
      <c r="BY24" s="55"/>
      <c r="BZ24" s="56"/>
    </row>
    <row r="25" spans="1:78" ht="13.5" customHeight="1" x14ac:dyDescent="0.15">
      <c r="A25" s="17"/>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4"/>
      <c r="BK25" s="17"/>
      <c r="BL25" s="54"/>
      <c r="BM25" s="55"/>
      <c r="BN25" s="55"/>
      <c r="BO25" s="55"/>
      <c r="BP25" s="55"/>
      <c r="BQ25" s="55"/>
      <c r="BR25" s="55"/>
      <c r="BS25" s="55"/>
      <c r="BT25" s="55"/>
      <c r="BU25" s="55"/>
      <c r="BV25" s="55"/>
      <c r="BW25" s="55"/>
      <c r="BX25" s="55"/>
      <c r="BY25" s="55"/>
      <c r="BZ25" s="56"/>
    </row>
    <row r="26" spans="1:78" ht="13.5" customHeight="1" x14ac:dyDescent="0.15">
      <c r="A26" s="17"/>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4"/>
      <c r="BK26" s="17"/>
      <c r="BL26" s="54"/>
      <c r="BM26" s="55"/>
      <c r="BN26" s="55"/>
      <c r="BO26" s="55"/>
      <c r="BP26" s="55"/>
      <c r="BQ26" s="55"/>
      <c r="BR26" s="55"/>
      <c r="BS26" s="55"/>
      <c r="BT26" s="55"/>
      <c r="BU26" s="55"/>
      <c r="BV26" s="55"/>
      <c r="BW26" s="55"/>
      <c r="BX26" s="55"/>
      <c r="BY26" s="55"/>
      <c r="BZ26" s="56"/>
    </row>
    <row r="27" spans="1:78" ht="13.5" customHeight="1" x14ac:dyDescent="0.15">
      <c r="A27" s="17"/>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4"/>
      <c r="BK27" s="17"/>
      <c r="BL27" s="54"/>
      <c r="BM27" s="55"/>
      <c r="BN27" s="55"/>
      <c r="BO27" s="55"/>
      <c r="BP27" s="55"/>
      <c r="BQ27" s="55"/>
      <c r="BR27" s="55"/>
      <c r="BS27" s="55"/>
      <c r="BT27" s="55"/>
      <c r="BU27" s="55"/>
      <c r="BV27" s="55"/>
      <c r="BW27" s="55"/>
      <c r="BX27" s="55"/>
      <c r="BY27" s="55"/>
      <c r="BZ27" s="56"/>
    </row>
    <row r="28" spans="1:78" ht="13.5" customHeight="1" x14ac:dyDescent="0.15">
      <c r="A28" s="17"/>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4"/>
      <c r="BK28" s="17"/>
      <c r="BL28" s="54"/>
      <c r="BM28" s="55"/>
      <c r="BN28" s="55"/>
      <c r="BO28" s="55"/>
      <c r="BP28" s="55"/>
      <c r="BQ28" s="55"/>
      <c r="BR28" s="55"/>
      <c r="BS28" s="55"/>
      <c r="BT28" s="55"/>
      <c r="BU28" s="55"/>
      <c r="BV28" s="55"/>
      <c r="BW28" s="55"/>
      <c r="BX28" s="55"/>
      <c r="BY28" s="55"/>
      <c r="BZ28" s="56"/>
    </row>
    <row r="29" spans="1:78" ht="13.5" customHeight="1" x14ac:dyDescent="0.15">
      <c r="A29" s="17"/>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4"/>
      <c r="BK29" s="17"/>
      <c r="BL29" s="54"/>
      <c r="BM29" s="55"/>
      <c r="BN29" s="55"/>
      <c r="BO29" s="55"/>
      <c r="BP29" s="55"/>
      <c r="BQ29" s="55"/>
      <c r="BR29" s="55"/>
      <c r="BS29" s="55"/>
      <c r="BT29" s="55"/>
      <c r="BU29" s="55"/>
      <c r="BV29" s="55"/>
      <c r="BW29" s="55"/>
      <c r="BX29" s="55"/>
      <c r="BY29" s="55"/>
      <c r="BZ29" s="56"/>
    </row>
    <row r="30" spans="1:78" ht="13.5" customHeight="1" x14ac:dyDescent="0.15">
      <c r="A30" s="17"/>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4"/>
      <c r="BK30" s="17"/>
      <c r="BL30" s="54"/>
      <c r="BM30" s="55"/>
      <c r="BN30" s="55"/>
      <c r="BO30" s="55"/>
      <c r="BP30" s="55"/>
      <c r="BQ30" s="55"/>
      <c r="BR30" s="55"/>
      <c r="BS30" s="55"/>
      <c r="BT30" s="55"/>
      <c r="BU30" s="55"/>
      <c r="BV30" s="55"/>
      <c r="BW30" s="55"/>
      <c r="BX30" s="55"/>
      <c r="BY30" s="55"/>
      <c r="BZ30" s="56"/>
    </row>
    <row r="31" spans="1:78" ht="13.5" customHeight="1" x14ac:dyDescent="0.15">
      <c r="A31" s="17"/>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4"/>
      <c r="BK31" s="17"/>
      <c r="BL31" s="54"/>
      <c r="BM31" s="55"/>
      <c r="BN31" s="55"/>
      <c r="BO31" s="55"/>
      <c r="BP31" s="55"/>
      <c r="BQ31" s="55"/>
      <c r="BR31" s="55"/>
      <c r="BS31" s="55"/>
      <c r="BT31" s="55"/>
      <c r="BU31" s="55"/>
      <c r="BV31" s="55"/>
      <c r="BW31" s="55"/>
      <c r="BX31" s="55"/>
      <c r="BY31" s="55"/>
      <c r="BZ31" s="56"/>
    </row>
    <row r="32" spans="1:78" ht="13.5" customHeight="1" x14ac:dyDescent="0.15">
      <c r="A32" s="17"/>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4"/>
      <c r="BK32" s="17"/>
      <c r="BL32" s="54"/>
      <c r="BM32" s="55"/>
      <c r="BN32" s="55"/>
      <c r="BO32" s="55"/>
      <c r="BP32" s="55"/>
      <c r="BQ32" s="55"/>
      <c r="BR32" s="55"/>
      <c r="BS32" s="55"/>
      <c r="BT32" s="55"/>
      <c r="BU32" s="55"/>
      <c r="BV32" s="55"/>
      <c r="BW32" s="55"/>
      <c r="BX32" s="55"/>
      <c r="BY32" s="55"/>
      <c r="BZ32" s="56"/>
    </row>
    <row r="33" spans="1:78" ht="13.5" customHeight="1" x14ac:dyDescent="0.15">
      <c r="A33" s="17"/>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4"/>
      <c r="BK33" s="17"/>
      <c r="BL33" s="54"/>
      <c r="BM33" s="55"/>
      <c r="BN33" s="55"/>
      <c r="BO33" s="55"/>
      <c r="BP33" s="55"/>
      <c r="BQ33" s="55"/>
      <c r="BR33" s="55"/>
      <c r="BS33" s="55"/>
      <c r="BT33" s="55"/>
      <c r="BU33" s="55"/>
      <c r="BV33" s="55"/>
      <c r="BW33" s="55"/>
      <c r="BX33" s="55"/>
      <c r="BY33" s="55"/>
      <c r="BZ33" s="56"/>
    </row>
    <row r="34" spans="1:78" ht="13.5" customHeight="1" x14ac:dyDescent="0.15">
      <c r="A34" s="17"/>
      <c r="B34" s="32"/>
      <c r="C34" s="35"/>
      <c r="D34" s="35"/>
      <c r="E34" s="35"/>
      <c r="F34" s="35"/>
      <c r="G34" s="35"/>
      <c r="H34" s="35"/>
      <c r="I34" s="35"/>
      <c r="J34" s="35"/>
      <c r="K34" s="35"/>
      <c r="L34" s="35"/>
      <c r="M34" s="35"/>
      <c r="N34" s="35"/>
      <c r="O34" s="35"/>
      <c r="P34" s="35"/>
      <c r="Q34" s="36"/>
      <c r="R34" s="35"/>
      <c r="S34" s="35"/>
      <c r="T34" s="35"/>
      <c r="U34" s="35"/>
      <c r="V34" s="35"/>
      <c r="W34" s="35"/>
      <c r="X34" s="35"/>
      <c r="Y34" s="35"/>
      <c r="Z34" s="35"/>
      <c r="AA34" s="35"/>
      <c r="AB34" s="35"/>
      <c r="AC34" s="35"/>
      <c r="AD34" s="35"/>
      <c r="AE34" s="35"/>
      <c r="AF34" s="36"/>
      <c r="AG34" s="35"/>
      <c r="AH34" s="35"/>
      <c r="AI34" s="35"/>
      <c r="AJ34" s="35"/>
      <c r="AK34" s="35"/>
      <c r="AL34" s="35"/>
      <c r="AM34" s="35"/>
      <c r="AN34" s="35"/>
      <c r="AO34" s="35"/>
      <c r="AP34" s="35"/>
      <c r="AQ34" s="35"/>
      <c r="AR34" s="35"/>
      <c r="AS34" s="35"/>
      <c r="AT34" s="35"/>
      <c r="AU34" s="36"/>
      <c r="AV34" s="35"/>
      <c r="AW34" s="35"/>
      <c r="AX34" s="35"/>
      <c r="AY34" s="35"/>
      <c r="AZ34" s="35"/>
      <c r="BA34" s="35"/>
      <c r="BB34" s="35"/>
      <c r="BC34" s="35"/>
      <c r="BD34" s="35"/>
      <c r="BE34" s="35"/>
      <c r="BF34" s="35"/>
      <c r="BG34" s="35"/>
      <c r="BH34" s="35"/>
      <c r="BI34" s="35"/>
      <c r="BJ34" s="34"/>
      <c r="BK34" s="17"/>
      <c r="BL34" s="54"/>
      <c r="BM34" s="55"/>
      <c r="BN34" s="55"/>
      <c r="BO34" s="55"/>
      <c r="BP34" s="55"/>
      <c r="BQ34" s="55"/>
      <c r="BR34" s="55"/>
      <c r="BS34" s="55"/>
      <c r="BT34" s="55"/>
      <c r="BU34" s="55"/>
      <c r="BV34" s="55"/>
      <c r="BW34" s="55"/>
      <c r="BX34" s="55"/>
      <c r="BY34" s="55"/>
      <c r="BZ34" s="56"/>
    </row>
    <row r="35" spans="1:78" ht="13.5" customHeight="1" x14ac:dyDescent="0.15">
      <c r="A35" s="17"/>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4"/>
      <c r="BK35" s="17"/>
      <c r="BL35" s="54"/>
      <c r="BM35" s="55"/>
      <c r="BN35" s="55"/>
      <c r="BO35" s="55"/>
      <c r="BP35" s="55"/>
      <c r="BQ35" s="55"/>
      <c r="BR35" s="55"/>
      <c r="BS35" s="55"/>
      <c r="BT35" s="55"/>
      <c r="BU35" s="55"/>
      <c r="BV35" s="55"/>
      <c r="BW35" s="55"/>
      <c r="BX35" s="55"/>
      <c r="BY35" s="55"/>
      <c r="BZ35" s="56"/>
    </row>
    <row r="36" spans="1:78" ht="13.5" customHeight="1" x14ac:dyDescent="0.15">
      <c r="A36" s="17"/>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4"/>
      <c r="BK36" s="17"/>
      <c r="BL36" s="54"/>
      <c r="BM36" s="55"/>
      <c r="BN36" s="55"/>
      <c r="BO36" s="55"/>
      <c r="BP36" s="55"/>
      <c r="BQ36" s="55"/>
      <c r="BR36" s="55"/>
      <c r="BS36" s="55"/>
      <c r="BT36" s="55"/>
      <c r="BU36" s="55"/>
      <c r="BV36" s="55"/>
      <c r="BW36" s="55"/>
      <c r="BX36" s="55"/>
      <c r="BY36" s="55"/>
      <c r="BZ36" s="56"/>
    </row>
    <row r="37" spans="1:78" ht="13.5" customHeight="1" x14ac:dyDescent="0.15">
      <c r="A37" s="17"/>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4"/>
      <c r="BK37" s="17"/>
      <c r="BL37" s="54"/>
      <c r="BM37" s="55"/>
      <c r="BN37" s="55"/>
      <c r="BO37" s="55"/>
      <c r="BP37" s="55"/>
      <c r="BQ37" s="55"/>
      <c r="BR37" s="55"/>
      <c r="BS37" s="55"/>
      <c r="BT37" s="55"/>
      <c r="BU37" s="55"/>
      <c r="BV37" s="55"/>
      <c r="BW37" s="55"/>
      <c r="BX37" s="55"/>
      <c r="BY37" s="55"/>
      <c r="BZ37" s="56"/>
    </row>
    <row r="38" spans="1:78" ht="13.5" customHeight="1" x14ac:dyDescent="0.15">
      <c r="A38" s="17"/>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4"/>
      <c r="BK38" s="17"/>
      <c r="BL38" s="54"/>
      <c r="BM38" s="55"/>
      <c r="BN38" s="55"/>
      <c r="BO38" s="55"/>
      <c r="BP38" s="55"/>
      <c r="BQ38" s="55"/>
      <c r="BR38" s="55"/>
      <c r="BS38" s="55"/>
      <c r="BT38" s="55"/>
      <c r="BU38" s="55"/>
      <c r="BV38" s="55"/>
      <c r="BW38" s="55"/>
      <c r="BX38" s="55"/>
      <c r="BY38" s="55"/>
      <c r="BZ38" s="56"/>
    </row>
    <row r="39" spans="1:78" ht="13.5" customHeight="1" x14ac:dyDescent="0.15">
      <c r="A39" s="17"/>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4"/>
      <c r="BK39" s="17"/>
      <c r="BL39" s="54"/>
      <c r="BM39" s="55"/>
      <c r="BN39" s="55"/>
      <c r="BO39" s="55"/>
      <c r="BP39" s="55"/>
      <c r="BQ39" s="55"/>
      <c r="BR39" s="55"/>
      <c r="BS39" s="55"/>
      <c r="BT39" s="55"/>
      <c r="BU39" s="55"/>
      <c r="BV39" s="55"/>
      <c r="BW39" s="55"/>
      <c r="BX39" s="55"/>
      <c r="BY39" s="55"/>
      <c r="BZ39" s="56"/>
    </row>
    <row r="40" spans="1:78" ht="13.5" customHeight="1" x14ac:dyDescent="0.15">
      <c r="A40" s="17"/>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4"/>
      <c r="BK40" s="17"/>
      <c r="BL40" s="54"/>
      <c r="BM40" s="55"/>
      <c r="BN40" s="55"/>
      <c r="BO40" s="55"/>
      <c r="BP40" s="55"/>
      <c r="BQ40" s="55"/>
      <c r="BR40" s="55"/>
      <c r="BS40" s="55"/>
      <c r="BT40" s="55"/>
      <c r="BU40" s="55"/>
      <c r="BV40" s="55"/>
      <c r="BW40" s="55"/>
      <c r="BX40" s="55"/>
      <c r="BY40" s="55"/>
      <c r="BZ40" s="56"/>
    </row>
    <row r="41" spans="1:78" ht="13.5" customHeight="1" x14ac:dyDescent="0.15">
      <c r="A41" s="17"/>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4"/>
      <c r="BK41" s="17"/>
      <c r="BL41" s="54"/>
      <c r="BM41" s="55"/>
      <c r="BN41" s="55"/>
      <c r="BO41" s="55"/>
      <c r="BP41" s="55"/>
      <c r="BQ41" s="55"/>
      <c r="BR41" s="55"/>
      <c r="BS41" s="55"/>
      <c r="BT41" s="55"/>
      <c r="BU41" s="55"/>
      <c r="BV41" s="55"/>
      <c r="BW41" s="55"/>
      <c r="BX41" s="55"/>
      <c r="BY41" s="55"/>
      <c r="BZ41" s="56"/>
    </row>
    <row r="42" spans="1:78" ht="13.5" customHeight="1" x14ac:dyDescent="0.15">
      <c r="A42" s="17"/>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4"/>
      <c r="BK42" s="17"/>
      <c r="BL42" s="54"/>
      <c r="BM42" s="55"/>
      <c r="BN42" s="55"/>
      <c r="BO42" s="55"/>
      <c r="BP42" s="55"/>
      <c r="BQ42" s="55"/>
      <c r="BR42" s="55"/>
      <c r="BS42" s="55"/>
      <c r="BT42" s="55"/>
      <c r="BU42" s="55"/>
      <c r="BV42" s="55"/>
      <c r="BW42" s="55"/>
      <c r="BX42" s="55"/>
      <c r="BY42" s="55"/>
      <c r="BZ42" s="56"/>
    </row>
    <row r="43" spans="1:78" ht="13.5" customHeight="1" x14ac:dyDescent="0.15">
      <c r="A43" s="17"/>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4"/>
      <c r="BK43" s="17"/>
      <c r="BL43" s="54"/>
      <c r="BM43" s="55"/>
      <c r="BN43" s="55"/>
      <c r="BO43" s="55"/>
      <c r="BP43" s="55"/>
      <c r="BQ43" s="55"/>
      <c r="BR43" s="55"/>
      <c r="BS43" s="55"/>
      <c r="BT43" s="55"/>
      <c r="BU43" s="55"/>
      <c r="BV43" s="55"/>
      <c r="BW43" s="55"/>
      <c r="BX43" s="55"/>
      <c r="BY43" s="55"/>
      <c r="BZ43" s="56"/>
    </row>
    <row r="44" spans="1:78" ht="13.5" customHeight="1" x14ac:dyDescent="0.15">
      <c r="A44" s="17"/>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4"/>
      <c r="BK44" s="17"/>
      <c r="BL44" s="57"/>
      <c r="BM44" s="58"/>
      <c r="BN44" s="58"/>
      <c r="BO44" s="58"/>
      <c r="BP44" s="58"/>
      <c r="BQ44" s="58"/>
      <c r="BR44" s="58"/>
      <c r="BS44" s="58"/>
      <c r="BT44" s="58"/>
      <c r="BU44" s="58"/>
      <c r="BV44" s="58"/>
      <c r="BW44" s="58"/>
      <c r="BX44" s="58"/>
      <c r="BY44" s="58"/>
      <c r="BZ44" s="59"/>
    </row>
    <row r="45" spans="1:78" ht="13.5" customHeight="1" x14ac:dyDescent="0.15">
      <c r="A45" s="17"/>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4"/>
      <c r="BK45" s="17"/>
      <c r="BL45" s="63" t="s">
        <v>27</v>
      </c>
      <c r="BM45" s="64"/>
      <c r="BN45" s="64"/>
      <c r="BO45" s="64"/>
      <c r="BP45" s="64"/>
      <c r="BQ45" s="64"/>
      <c r="BR45" s="64"/>
      <c r="BS45" s="64"/>
      <c r="BT45" s="64"/>
      <c r="BU45" s="64"/>
      <c r="BV45" s="64"/>
      <c r="BW45" s="64"/>
      <c r="BX45" s="64"/>
      <c r="BY45" s="64"/>
      <c r="BZ45" s="65"/>
    </row>
    <row r="46" spans="1:78" ht="13.5" customHeight="1" x14ac:dyDescent="0.15">
      <c r="A46" s="17"/>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4"/>
      <c r="BK46" s="17"/>
      <c r="BL46" s="66"/>
      <c r="BM46" s="67"/>
      <c r="BN46" s="67"/>
      <c r="BO46" s="67"/>
      <c r="BP46" s="67"/>
      <c r="BQ46" s="67"/>
      <c r="BR46" s="67"/>
      <c r="BS46" s="67"/>
      <c r="BT46" s="67"/>
      <c r="BU46" s="67"/>
      <c r="BV46" s="67"/>
      <c r="BW46" s="67"/>
      <c r="BX46" s="67"/>
      <c r="BY46" s="67"/>
      <c r="BZ46" s="68"/>
    </row>
    <row r="47" spans="1:78" ht="13.5" customHeight="1" x14ac:dyDescent="0.15">
      <c r="A47" s="17"/>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4"/>
      <c r="BK47" s="17"/>
      <c r="BL47" s="54" t="s">
        <v>109</v>
      </c>
      <c r="BM47" s="55"/>
      <c r="BN47" s="55"/>
      <c r="BO47" s="55"/>
      <c r="BP47" s="55"/>
      <c r="BQ47" s="55"/>
      <c r="BR47" s="55"/>
      <c r="BS47" s="55"/>
      <c r="BT47" s="55"/>
      <c r="BU47" s="55"/>
      <c r="BV47" s="55"/>
      <c r="BW47" s="55"/>
      <c r="BX47" s="55"/>
      <c r="BY47" s="55"/>
      <c r="BZ47" s="56"/>
    </row>
    <row r="48" spans="1:78" ht="13.5" customHeight="1" x14ac:dyDescent="0.15">
      <c r="A48" s="17"/>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4"/>
      <c r="BK48" s="17"/>
      <c r="BL48" s="54"/>
      <c r="BM48" s="55"/>
      <c r="BN48" s="55"/>
      <c r="BO48" s="55"/>
      <c r="BP48" s="55"/>
      <c r="BQ48" s="55"/>
      <c r="BR48" s="55"/>
      <c r="BS48" s="55"/>
      <c r="BT48" s="55"/>
      <c r="BU48" s="55"/>
      <c r="BV48" s="55"/>
      <c r="BW48" s="55"/>
      <c r="BX48" s="55"/>
      <c r="BY48" s="55"/>
      <c r="BZ48" s="56"/>
    </row>
    <row r="49" spans="1:78" ht="13.5" customHeight="1" x14ac:dyDescent="0.15">
      <c r="A49" s="17"/>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4"/>
      <c r="BK49" s="17"/>
      <c r="BL49" s="54"/>
      <c r="BM49" s="55"/>
      <c r="BN49" s="55"/>
      <c r="BO49" s="55"/>
      <c r="BP49" s="55"/>
      <c r="BQ49" s="55"/>
      <c r="BR49" s="55"/>
      <c r="BS49" s="55"/>
      <c r="BT49" s="55"/>
      <c r="BU49" s="55"/>
      <c r="BV49" s="55"/>
      <c r="BW49" s="55"/>
      <c r="BX49" s="55"/>
      <c r="BY49" s="55"/>
      <c r="BZ49" s="56"/>
    </row>
    <row r="50" spans="1:78" ht="13.5" customHeight="1" x14ac:dyDescent="0.15">
      <c r="A50" s="17"/>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4"/>
      <c r="BK50" s="17"/>
      <c r="BL50" s="54"/>
      <c r="BM50" s="55"/>
      <c r="BN50" s="55"/>
      <c r="BO50" s="55"/>
      <c r="BP50" s="55"/>
      <c r="BQ50" s="55"/>
      <c r="BR50" s="55"/>
      <c r="BS50" s="55"/>
      <c r="BT50" s="55"/>
      <c r="BU50" s="55"/>
      <c r="BV50" s="55"/>
      <c r="BW50" s="55"/>
      <c r="BX50" s="55"/>
      <c r="BY50" s="55"/>
      <c r="BZ50" s="56"/>
    </row>
    <row r="51" spans="1:78" ht="13.5" customHeight="1" x14ac:dyDescent="0.15">
      <c r="A51" s="17"/>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4"/>
      <c r="BK51" s="17"/>
      <c r="BL51" s="54"/>
      <c r="BM51" s="55"/>
      <c r="BN51" s="55"/>
      <c r="BO51" s="55"/>
      <c r="BP51" s="55"/>
      <c r="BQ51" s="55"/>
      <c r="BR51" s="55"/>
      <c r="BS51" s="55"/>
      <c r="BT51" s="55"/>
      <c r="BU51" s="55"/>
      <c r="BV51" s="55"/>
      <c r="BW51" s="55"/>
      <c r="BX51" s="55"/>
      <c r="BY51" s="55"/>
      <c r="BZ51" s="56"/>
    </row>
    <row r="52" spans="1:78" ht="13.5" customHeight="1" x14ac:dyDescent="0.15">
      <c r="A52" s="17"/>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4"/>
      <c r="BK52" s="17"/>
      <c r="BL52" s="54"/>
      <c r="BM52" s="55"/>
      <c r="BN52" s="55"/>
      <c r="BO52" s="55"/>
      <c r="BP52" s="55"/>
      <c r="BQ52" s="55"/>
      <c r="BR52" s="55"/>
      <c r="BS52" s="55"/>
      <c r="BT52" s="55"/>
      <c r="BU52" s="55"/>
      <c r="BV52" s="55"/>
      <c r="BW52" s="55"/>
      <c r="BX52" s="55"/>
      <c r="BY52" s="55"/>
      <c r="BZ52" s="56"/>
    </row>
    <row r="53" spans="1:78" ht="13.5" customHeight="1" x14ac:dyDescent="0.15">
      <c r="A53" s="17"/>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4"/>
      <c r="BK53" s="17"/>
      <c r="BL53" s="54"/>
      <c r="BM53" s="55"/>
      <c r="BN53" s="55"/>
      <c r="BO53" s="55"/>
      <c r="BP53" s="55"/>
      <c r="BQ53" s="55"/>
      <c r="BR53" s="55"/>
      <c r="BS53" s="55"/>
      <c r="BT53" s="55"/>
      <c r="BU53" s="55"/>
      <c r="BV53" s="55"/>
      <c r="BW53" s="55"/>
      <c r="BX53" s="55"/>
      <c r="BY53" s="55"/>
      <c r="BZ53" s="56"/>
    </row>
    <row r="54" spans="1:78" ht="13.5" customHeight="1" x14ac:dyDescent="0.15">
      <c r="A54" s="17"/>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4"/>
      <c r="BK54" s="17"/>
      <c r="BL54" s="54"/>
      <c r="BM54" s="55"/>
      <c r="BN54" s="55"/>
      <c r="BO54" s="55"/>
      <c r="BP54" s="55"/>
      <c r="BQ54" s="55"/>
      <c r="BR54" s="55"/>
      <c r="BS54" s="55"/>
      <c r="BT54" s="55"/>
      <c r="BU54" s="55"/>
      <c r="BV54" s="55"/>
      <c r="BW54" s="55"/>
      <c r="BX54" s="55"/>
      <c r="BY54" s="55"/>
      <c r="BZ54" s="56"/>
    </row>
    <row r="55" spans="1:78" ht="13.5" customHeight="1" x14ac:dyDescent="0.15">
      <c r="A55" s="17"/>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4"/>
      <c r="BK55" s="17"/>
      <c r="BL55" s="54"/>
      <c r="BM55" s="55"/>
      <c r="BN55" s="55"/>
      <c r="BO55" s="55"/>
      <c r="BP55" s="55"/>
      <c r="BQ55" s="55"/>
      <c r="BR55" s="55"/>
      <c r="BS55" s="55"/>
      <c r="BT55" s="55"/>
      <c r="BU55" s="55"/>
      <c r="BV55" s="55"/>
      <c r="BW55" s="55"/>
      <c r="BX55" s="55"/>
      <c r="BY55" s="55"/>
      <c r="BZ55" s="56"/>
    </row>
    <row r="56" spans="1:78" ht="13.5" customHeight="1" x14ac:dyDescent="0.15">
      <c r="A56" s="17"/>
      <c r="B56" s="32"/>
      <c r="C56" s="35"/>
      <c r="D56" s="35"/>
      <c r="E56" s="35"/>
      <c r="F56" s="35"/>
      <c r="G56" s="35"/>
      <c r="H56" s="35"/>
      <c r="I56" s="35"/>
      <c r="J56" s="35"/>
      <c r="K56" s="35"/>
      <c r="L56" s="35"/>
      <c r="M56" s="35"/>
      <c r="N56" s="35"/>
      <c r="O56" s="35"/>
      <c r="P56" s="35"/>
      <c r="Q56" s="36"/>
      <c r="R56" s="35"/>
      <c r="S56" s="35"/>
      <c r="T56" s="35"/>
      <c r="U56" s="35"/>
      <c r="V56" s="35"/>
      <c r="W56" s="35"/>
      <c r="X56" s="35"/>
      <c r="Y56" s="35"/>
      <c r="Z56" s="35"/>
      <c r="AA56" s="35"/>
      <c r="AB56" s="35"/>
      <c r="AC56" s="35"/>
      <c r="AD56" s="35"/>
      <c r="AE56" s="35"/>
      <c r="AF56" s="36"/>
      <c r="AG56" s="35"/>
      <c r="AH56" s="35"/>
      <c r="AI56" s="35"/>
      <c r="AJ56" s="35"/>
      <c r="AK56" s="35"/>
      <c r="AL56" s="35"/>
      <c r="AM56" s="35"/>
      <c r="AN56" s="35"/>
      <c r="AO56" s="35"/>
      <c r="AP56" s="35"/>
      <c r="AQ56" s="35"/>
      <c r="AR56" s="35"/>
      <c r="AS56" s="35"/>
      <c r="AT56" s="35"/>
      <c r="AU56" s="36"/>
      <c r="AV56" s="35"/>
      <c r="AW56" s="35"/>
      <c r="AX56" s="35"/>
      <c r="AY56" s="35"/>
      <c r="AZ56" s="35"/>
      <c r="BA56" s="35"/>
      <c r="BB56" s="35"/>
      <c r="BC56" s="35"/>
      <c r="BD56" s="35"/>
      <c r="BE56" s="35"/>
      <c r="BF56" s="35"/>
      <c r="BG56" s="35"/>
      <c r="BH56" s="35"/>
      <c r="BI56" s="35"/>
      <c r="BJ56" s="34"/>
      <c r="BK56" s="17"/>
      <c r="BL56" s="54"/>
      <c r="BM56" s="55"/>
      <c r="BN56" s="55"/>
      <c r="BO56" s="55"/>
      <c r="BP56" s="55"/>
      <c r="BQ56" s="55"/>
      <c r="BR56" s="55"/>
      <c r="BS56" s="55"/>
      <c r="BT56" s="55"/>
      <c r="BU56" s="55"/>
      <c r="BV56" s="55"/>
      <c r="BW56" s="55"/>
      <c r="BX56" s="55"/>
      <c r="BY56" s="55"/>
      <c r="BZ56" s="56"/>
    </row>
    <row r="57" spans="1:78" ht="13.5" customHeight="1" x14ac:dyDescent="0.15">
      <c r="A57" s="17"/>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4"/>
      <c r="BK57" s="17"/>
      <c r="BL57" s="54"/>
      <c r="BM57" s="55"/>
      <c r="BN57" s="55"/>
      <c r="BO57" s="55"/>
      <c r="BP57" s="55"/>
      <c r="BQ57" s="55"/>
      <c r="BR57" s="55"/>
      <c r="BS57" s="55"/>
      <c r="BT57" s="55"/>
      <c r="BU57" s="55"/>
      <c r="BV57" s="55"/>
      <c r="BW57" s="55"/>
      <c r="BX57" s="55"/>
      <c r="BY57" s="55"/>
      <c r="BZ57" s="56"/>
    </row>
    <row r="58" spans="1:78" ht="13.5" customHeight="1" x14ac:dyDescent="0.15">
      <c r="A58" s="17"/>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4"/>
      <c r="BK58" s="17"/>
      <c r="BL58" s="54"/>
      <c r="BM58" s="55"/>
      <c r="BN58" s="55"/>
      <c r="BO58" s="55"/>
      <c r="BP58" s="55"/>
      <c r="BQ58" s="55"/>
      <c r="BR58" s="55"/>
      <c r="BS58" s="55"/>
      <c r="BT58" s="55"/>
      <c r="BU58" s="55"/>
      <c r="BV58" s="55"/>
      <c r="BW58" s="55"/>
      <c r="BX58" s="55"/>
      <c r="BY58" s="55"/>
      <c r="BZ58" s="56"/>
    </row>
    <row r="59" spans="1:78" ht="13.5" customHeight="1" x14ac:dyDescent="0.15">
      <c r="A59" s="1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17"/>
      <c r="BL59" s="54"/>
      <c r="BM59" s="55"/>
      <c r="BN59" s="55"/>
      <c r="BO59" s="55"/>
      <c r="BP59" s="55"/>
      <c r="BQ59" s="55"/>
      <c r="BR59" s="55"/>
      <c r="BS59" s="55"/>
      <c r="BT59" s="55"/>
      <c r="BU59" s="55"/>
      <c r="BV59" s="55"/>
      <c r="BW59" s="55"/>
      <c r="BX59" s="55"/>
      <c r="BY59" s="55"/>
      <c r="BZ59" s="56"/>
    </row>
    <row r="60" spans="1:78" ht="13.5" customHeight="1" x14ac:dyDescent="0.15">
      <c r="A60" s="17"/>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17"/>
      <c r="BL60" s="54"/>
      <c r="BM60" s="55"/>
      <c r="BN60" s="55"/>
      <c r="BO60" s="55"/>
      <c r="BP60" s="55"/>
      <c r="BQ60" s="55"/>
      <c r="BR60" s="55"/>
      <c r="BS60" s="55"/>
      <c r="BT60" s="55"/>
      <c r="BU60" s="55"/>
      <c r="BV60" s="55"/>
      <c r="BW60" s="55"/>
      <c r="BX60" s="55"/>
      <c r="BY60" s="55"/>
      <c r="BZ60" s="56"/>
    </row>
    <row r="61" spans="1:78" ht="13.5" customHeight="1" x14ac:dyDescent="0.15">
      <c r="A61" s="17"/>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17"/>
      <c r="BL61" s="54"/>
      <c r="BM61" s="55"/>
      <c r="BN61" s="55"/>
      <c r="BO61" s="55"/>
      <c r="BP61" s="55"/>
      <c r="BQ61" s="55"/>
      <c r="BR61" s="55"/>
      <c r="BS61" s="55"/>
      <c r="BT61" s="55"/>
      <c r="BU61" s="55"/>
      <c r="BV61" s="55"/>
      <c r="BW61" s="55"/>
      <c r="BX61" s="55"/>
      <c r="BY61" s="55"/>
      <c r="BZ61" s="56"/>
    </row>
    <row r="62" spans="1:78" ht="13.5" customHeight="1" x14ac:dyDescent="0.15">
      <c r="A62" s="17"/>
      <c r="B62" s="3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4"/>
      <c r="BK62" s="17"/>
      <c r="BL62" s="54"/>
      <c r="BM62" s="55"/>
      <c r="BN62" s="55"/>
      <c r="BO62" s="55"/>
      <c r="BP62" s="55"/>
      <c r="BQ62" s="55"/>
      <c r="BR62" s="55"/>
      <c r="BS62" s="55"/>
      <c r="BT62" s="55"/>
      <c r="BU62" s="55"/>
      <c r="BV62" s="55"/>
      <c r="BW62" s="55"/>
      <c r="BX62" s="55"/>
      <c r="BY62" s="55"/>
      <c r="BZ62" s="56"/>
    </row>
    <row r="63" spans="1:78" ht="13.5" customHeight="1" x14ac:dyDescent="0.15">
      <c r="A63" s="17"/>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4"/>
      <c r="BK63" s="17"/>
      <c r="BL63" s="57"/>
      <c r="BM63" s="58"/>
      <c r="BN63" s="58"/>
      <c r="BO63" s="58"/>
      <c r="BP63" s="58"/>
      <c r="BQ63" s="58"/>
      <c r="BR63" s="58"/>
      <c r="BS63" s="58"/>
      <c r="BT63" s="58"/>
      <c r="BU63" s="58"/>
      <c r="BV63" s="58"/>
      <c r="BW63" s="58"/>
      <c r="BX63" s="58"/>
      <c r="BY63" s="58"/>
      <c r="BZ63" s="59"/>
    </row>
    <row r="64" spans="1:78" ht="13.5" customHeight="1" x14ac:dyDescent="0.15">
      <c r="A64" s="17"/>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4"/>
      <c r="BK64" s="17"/>
      <c r="BL64" s="63" t="s">
        <v>29</v>
      </c>
      <c r="BM64" s="64"/>
      <c r="BN64" s="64"/>
      <c r="BO64" s="64"/>
      <c r="BP64" s="64"/>
      <c r="BQ64" s="64"/>
      <c r="BR64" s="64"/>
      <c r="BS64" s="64"/>
      <c r="BT64" s="64"/>
      <c r="BU64" s="64"/>
      <c r="BV64" s="64"/>
      <c r="BW64" s="64"/>
      <c r="BX64" s="64"/>
      <c r="BY64" s="64"/>
      <c r="BZ64" s="65"/>
    </row>
    <row r="65" spans="1:78" ht="13.5" customHeight="1" x14ac:dyDescent="0.15">
      <c r="A65" s="17"/>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17"/>
      <c r="BL65" s="66"/>
      <c r="BM65" s="67"/>
      <c r="BN65" s="67"/>
      <c r="BO65" s="67"/>
      <c r="BP65" s="67"/>
      <c r="BQ65" s="67"/>
      <c r="BR65" s="67"/>
      <c r="BS65" s="67"/>
      <c r="BT65" s="67"/>
      <c r="BU65" s="67"/>
      <c r="BV65" s="67"/>
      <c r="BW65" s="67"/>
      <c r="BX65" s="67"/>
      <c r="BY65" s="67"/>
      <c r="BZ65" s="68"/>
    </row>
    <row r="66" spans="1:78" ht="13.5" customHeight="1" x14ac:dyDescent="0.15">
      <c r="A66" s="17"/>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4"/>
      <c r="BK66" s="17"/>
      <c r="BL66" s="54" t="s">
        <v>108</v>
      </c>
      <c r="BM66" s="55"/>
      <c r="BN66" s="55"/>
      <c r="BO66" s="55"/>
      <c r="BP66" s="55"/>
      <c r="BQ66" s="55"/>
      <c r="BR66" s="55"/>
      <c r="BS66" s="55"/>
      <c r="BT66" s="55"/>
      <c r="BU66" s="55"/>
      <c r="BV66" s="55"/>
      <c r="BW66" s="55"/>
      <c r="BX66" s="55"/>
      <c r="BY66" s="55"/>
      <c r="BZ66" s="56"/>
    </row>
    <row r="67" spans="1:78" ht="13.5" customHeight="1" x14ac:dyDescent="0.15">
      <c r="A67" s="17"/>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4"/>
      <c r="BK67" s="17"/>
      <c r="BL67" s="54"/>
      <c r="BM67" s="55"/>
      <c r="BN67" s="55"/>
      <c r="BO67" s="55"/>
      <c r="BP67" s="55"/>
      <c r="BQ67" s="55"/>
      <c r="BR67" s="55"/>
      <c r="BS67" s="55"/>
      <c r="BT67" s="55"/>
      <c r="BU67" s="55"/>
      <c r="BV67" s="55"/>
      <c r="BW67" s="55"/>
      <c r="BX67" s="55"/>
      <c r="BY67" s="55"/>
      <c r="BZ67" s="56"/>
    </row>
    <row r="68" spans="1:78" ht="13.5" customHeight="1" x14ac:dyDescent="0.15">
      <c r="A68" s="17"/>
      <c r="B68" s="3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4"/>
      <c r="BK68" s="17"/>
      <c r="BL68" s="54"/>
      <c r="BM68" s="55"/>
      <c r="BN68" s="55"/>
      <c r="BO68" s="55"/>
      <c r="BP68" s="55"/>
      <c r="BQ68" s="55"/>
      <c r="BR68" s="55"/>
      <c r="BS68" s="55"/>
      <c r="BT68" s="55"/>
      <c r="BU68" s="55"/>
      <c r="BV68" s="55"/>
      <c r="BW68" s="55"/>
      <c r="BX68" s="55"/>
      <c r="BY68" s="55"/>
      <c r="BZ68" s="56"/>
    </row>
    <row r="69" spans="1:78" ht="13.5" customHeight="1" x14ac:dyDescent="0.15">
      <c r="A69" s="17"/>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4"/>
      <c r="BK69" s="17"/>
      <c r="BL69" s="54"/>
      <c r="BM69" s="55"/>
      <c r="BN69" s="55"/>
      <c r="BO69" s="55"/>
      <c r="BP69" s="55"/>
      <c r="BQ69" s="55"/>
      <c r="BR69" s="55"/>
      <c r="BS69" s="55"/>
      <c r="BT69" s="55"/>
      <c r="BU69" s="55"/>
      <c r="BV69" s="55"/>
      <c r="BW69" s="55"/>
      <c r="BX69" s="55"/>
      <c r="BY69" s="55"/>
      <c r="BZ69" s="56"/>
    </row>
    <row r="70" spans="1:78" ht="13.5" customHeight="1" x14ac:dyDescent="0.15">
      <c r="A70" s="17"/>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4"/>
      <c r="BK70" s="17"/>
      <c r="BL70" s="54"/>
      <c r="BM70" s="55"/>
      <c r="BN70" s="55"/>
      <c r="BO70" s="55"/>
      <c r="BP70" s="55"/>
      <c r="BQ70" s="55"/>
      <c r="BR70" s="55"/>
      <c r="BS70" s="55"/>
      <c r="BT70" s="55"/>
      <c r="BU70" s="55"/>
      <c r="BV70" s="55"/>
      <c r="BW70" s="55"/>
      <c r="BX70" s="55"/>
      <c r="BY70" s="55"/>
      <c r="BZ70" s="56"/>
    </row>
    <row r="71" spans="1:78" ht="13.5" customHeight="1" x14ac:dyDescent="0.15">
      <c r="A71" s="17"/>
      <c r="B71" s="3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4"/>
      <c r="BK71" s="17"/>
      <c r="BL71" s="54"/>
      <c r="BM71" s="55"/>
      <c r="BN71" s="55"/>
      <c r="BO71" s="55"/>
      <c r="BP71" s="55"/>
      <c r="BQ71" s="55"/>
      <c r="BR71" s="55"/>
      <c r="BS71" s="55"/>
      <c r="BT71" s="55"/>
      <c r="BU71" s="55"/>
      <c r="BV71" s="55"/>
      <c r="BW71" s="55"/>
      <c r="BX71" s="55"/>
      <c r="BY71" s="55"/>
      <c r="BZ71" s="56"/>
    </row>
    <row r="72" spans="1:78" ht="13.5" customHeight="1" x14ac:dyDescent="0.15">
      <c r="A72" s="17"/>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4"/>
      <c r="BK72" s="17"/>
      <c r="BL72" s="54"/>
      <c r="BM72" s="55"/>
      <c r="BN72" s="55"/>
      <c r="BO72" s="55"/>
      <c r="BP72" s="55"/>
      <c r="BQ72" s="55"/>
      <c r="BR72" s="55"/>
      <c r="BS72" s="55"/>
      <c r="BT72" s="55"/>
      <c r="BU72" s="55"/>
      <c r="BV72" s="55"/>
      <c r="BW72" s="55"/>
      <c r="BX72" s="55"/>
      <c r="BY72" s="55"/>
      <c r="BZ72" s="56"/>
    </row>
    <row r="73" spans="1:78" ht="13.5" customHeight="1" x14ac:dyDescent="0.15">
      <c r="A73" s="17"/>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4"/>
      <c r="BK73" s="17"/>
      <c r="BL73" s="54"/>
      <c r="BM73" s="55"/>
      <c r="BN73" s="55"/>
      <c r="BO73" s="55"/>
      <c r="BP73" s="55"/>
      <c r="BQ73" s="55"/>
      <c r="BR73" s="55"/>
      <c r="BS73" s="55"/>
      <c r="BT73" s="55"/>
      <c r="BU73" s="55"/>
      <c r="BV73" s="55"/>
      <c r="BW73" s="55"/>
      <c r="BX73" s="55"/>
      <c r="BY73" s="55"/>
      <c r="BZ73" s="56"/>
    </row>
    <row r="74" spans="1:78" ht="13.5" customHeight="1" x14ac:dyDescent="0.15">
      <c r="A74" s="17"/>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4"/>
      <c r="BK74" s="17"/>
      <c r="BL74" s="54"/>
      <c r="BM74" s="55"/>
      <c r="BN74" s="55"/>
      <c r="BO74" s="55"/>
      <c r="BP74" s="55"/>
      <c r="BQ74" s="55"/>
      <c r="BR74" s="55"/>
      <c r="BS74" s="55"/>
      <c r="BT74" s="55"/>
      <c r="BU74" s="55"/>
      <c r="BV74" s="55"/>
      <c r="BW74" s="55"/>
      <c r="BX74" s="55"/>
      <c r="BY74" s="55"/>
      <c r="BZ74" s="56"/>
    </row>
    <row r="75" spans="1:78" ht="13.5" customHeight="1" x14ac:dyDescent="0.15">
      <c r="A75" s="17"/>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4"/>
      <c r="BK75" s="17"/>
      <c r="BL75" s="54"/>
      <c r="BM75" s="55"/>
      <c r="BN75" s="55"/>
      <c r="BO75" s="55"/>
      <c r="BP75" s="55"/>
      <c r="BQ75" s="55"/>
      <c r="BR75" s="55"/>
      <c r="BS75" s="55"/>
      <c r="BT75" s="55"/>
      <c r="BU75" s="55"/>
      <c r="BV75" s="55"/>
      <c r="BW75" s="55"/>
      <c r="BX75" s="55"/>
      <c r="BY75" s="55"/>
      <c r="BZ75" s="56"/>
    </row>
    <row r="76" spans="1:78" ht="13.5" customHeight="1" x14ac:dyDescent="0.15">
      <c r="A76" s="17"/>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4"/>
      <c r="BK76" s="17"/>
      <c r="BL76" s="54"/>
      <c r="BM76" s="55"/>
      <c r="BN76" s="55"/>
      <c r="BO76" s="55"/>
      <c r="BP76" s="55"/>
      <c r="BQ76" s="55"/>
      <c r="BR76" s="55"/>
      <c r="BS76" s="55"/>
      <c r="BT76" s="55"/>
      <c r="BU76" s="55"/>
      <c r="BV76" s="55"/>
      <c r="BW76" s="55"/>
      <c r="BX76" s="55"/>
      <c r="BY76" s="55"/>
      <c r="BZ76" s="56"/>
    </row>
    <row r="77" spans="1:78" ht="13.5" customHeight="1" x14ac:dyDescent="0.15">
      <c r="A77" s="17"/>
      <c r="B77" s="3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4"/>
      <c r="BK77" s="17"/>
      <c r="BL77" s="54"/>
      <c r="BM77" s="55"/>
      <c r="BN77" s="55"/>
      <c r="BO77" s="55"/>
      <c r="BP77" s="55"/>
      <c r="BQ77" s="55"/>
      <c r="BR77" s="55"/>
      <c r="BS77" s="55"/>
      <c r="BT77" s="55"/>
      <c r="BU77" s="55"/>
      <c r="BV77" s="55"/>
      <c r="BW77" s="55"/>
      <c r="BX77" s="55"/>
      <c r="BY77" s="55"/>
      <c r="BZ77" s="56"/>
    </row>
    <row r="78" spans="1:78" ht="13.5" customHeight="1" x14ac:dyDescent="0.15">
      <c r="A78" s="17"/>
      <c r="B78" s="32"/>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4"/>
      <c r="BK78" s="17"/>
      <c r="BL78" s="54"/>
      <c r="BM78" s="55"/>
      <c r="BN78" s="55"/>
      <c r="BO78" s="55"/>
      <c r="BP78" s="55"/>
      <c r="BQ78" s="55"/>
      <c r="BR78" s="55"/>
      <c r="BS78" s="55"/>
      <c r="BT78" s="55"/>
      <c r="BU78" s="55"/>
      <c r="BV78" s="55"/>
      <c r="BW78" s="55"/>
      <c r="BX78" s="55"/>
      <c r="BY78" s="55"/>
      <c r="BZ78" s="56"/>
    </row>
    <row r="79" spans="1:78" ht="13.5" customHeight="1" x14ac:dyDescent="0.15">
      <c r="A79" s="17"/>
      <c r="B79" s="32"/>
      <c r="C79" s="35"/>
      <c r="D79" s="35"/>
      <c r="E79" s="35"/>
      <c r="F79" s="35"/>
      <c r="G79" s="35"/>
      <c r="H79" s="35"/>
      <c r="I79" s="35"/>
      <c r="J79" s="35"/>
      <c r="K79" s="35"/>
      <c r="L79" s="35"/>
      <c r="M79" s="35"/>
      <c r="N79" s="35"/>
      <c r="O79" s="35"/>
      <c r="P79" s="35"/>
      <c r="Q79" s="35"/>
      <c r="R79" s="35"/>
      <c r="S79" s="35"/>
      <c r="T79" s="35"/>
      <c r="U79" s="36"/>
      <c r="V79" s="36"/>
      <c r="W79" s="35"/>
      <c r="X79" s="35"/>
      <c r="Y79" s="35"/>
      <c r="Z79" s="35"/>
      <c r="AA79" s="35"/>
      <c r="AB79" s="35"/>
      <c r="AC79" s="35"/>
      <c r="AD79" s="35"/>
      <c r="AE79" s="35"/>
      <c r="AF79" s="35"/>
      <c r="AG79" s="35"/>
      <c r="AH79" s="35"/>
      <c r="AI79" s="35"/>
      <c r="AJ79" s="35"/>
      <c r="AK79" s="35"/>
      <c r="AL79" s="35"/>
      <c r="AM79" s="35"/>
      <c r="AN79" s="35"/>
      <c r="AO79" s="36"/>
      <c r="AP79" s="36"/>
      <c r="AQ79" s="35"/>
      <c r="AR79" s="35"/>
      <c r="AS79" s="35"/>
      <c r="AT79" s="35"/>
      <c r="AU79" s="35"/>
      <c r="AV79" s="35"/>
      <c r="AW79" s="35"/>
      <c r="AX79" s="35"/>
      <c r="AY79" s="35"/>
      <c r="AZ79" s="35"/>
      <c r="BA79" s="35"/>
      <c r="BB79" s="35"/>
      <c r="BC79" s="35"/>
      <c r="BD79" s="35"/>
      <c r="BE79" s="35"/>
      <c r="BF79" s="35"/>
      <c r="BG79" s="35"/>
      <c r="BH79" s="35"/>
      <c r="BI79" s="33"/>
      <c r="BJ79" s="34"/>
      <c r="BK79" s="17"/>
      <c r="BL79" s="54"/>
      <c r="BM79" s="55"/>
      <c r="BN79" s="55"/>
      <c r="BO79" s="55"/>
      <c r="BP79" s="55"/>
      <c r="BQ79" s="55"/>
      <c r="BR79" s="55"/>
      <c r="BS79" s="55"/>
      <c r="BT79" s="55"/>
      <c r="BU79" s="55"/>
      <c r="BV79" s="55"/>
      <c r="BW79" s="55"/>
      <c r="BX79" s="55"/>
      <c r="BY79" s="55"/>
      <c r="BZ79" s="56"/>
    </row>
    <row r="80" spans="1:78" ht="13.5" customHeight="1" x14ac:dyDescent="0.15">
      <c r="A80" s="17"/>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33"/>
      <c r="BJ80" s="34"/>
      <c r="BK80" s="17"/>
      <c r="BL80" s="54"/>
      <c r="BM80" s="55"/>
      <c r="BN80" s="55"/>
      <c r="BO80" s="55"/>
      <c r="BP80" s="55"/>
      <c r="BQ80" s="55"/>
      <c r="BR80" s="55"/>
      <c r="BS80" s="55"/>
      <c r="BT80" s="55"/>
      <c r="BU80" s="55"/>
      <c r="BV80" s="55"/>
      <c r="BW80" s="55"/>
      <c r="BX80" s="55"/>
      <c r="BY80" s="55"/>
      <c r="BZ80" s="56"/>
    </row>
    <row r="81" spans="1:78" ht="13.5" customHeight="1" x14ac:dyDescent="0.15">
      <c r="A81" s="17"/>
      <c r="B81" s="32"/>
      <c r="C81" s="41"/>
      <c r="D81" s="41"/>
      <c r="E81" s="41"/>
      <c r="F81" s="41"/>
      <c r="G81" s="41"/>
      <c r="H81" s="41"/>
      <c r="I81" s="41"/>
      <c r="J81" s="41"/>
      <c r="K81" s="41"/>
      <c r="L81" s="41"/>
      <c r="M81" s="41"/>
      <c r="N81" s="41"/>
      <c r="O81" s="41"/>
      <c r="P81" s="41"/>
      <c r="Q81" s="41"/>
      <c r="R81" s="41"/>
      <c r="S81" s="41"/>
      <c r="T81" s="41"/>
      <c r="U81" s="33"/>
      <c r="V81" s="33"/>
      <c r="W81" s="41"/>
      <c r="X81" s="41"/>
      <c r="Y81" s="41"/>
      <c r="Z81" s="41"/>
      <c r="AA81" s="41"/>
      <c r="AB81" s="41"/>
      <c r="AC81" s="41"/>
      <c r="AD81" s="41"/>
      <c r="AE81" s="41"/>
      <c r="AF81" s="41"/>
      <c r="AG81" s="41"/>
      <c r="AH81" s="41"/>
      <c r="AI81" s="41"/>
      <c r="AJ81" s="41"/>
      <c r="AK81" s="41"/>
      <c r="AL81" s="41"/>
      <c r="AM81" s="41"/>
      <c r="AN81" s="41"/>
      <c r="AO81" s="33"/>
      <c r="AP81" s="33"/>
      <c r="AQ81" s="41"/>
      <c r="AR81" s="41"/>
      <c r="AS81" s="41"/>
      <c r="AT81" s="41"/>
      <c r="AU81" s="41"/>
      <c r="AV81" s="41"/>
      <c r="AW81" s="41"/>
      <c r="AX81" s="41"/>
      <c r="AY81" s="41"/>
      <c r="AZ81" s="41"/>
      <c r="BA81" s="41"/>
      <c r="BB81" s="41"/>
      <c r="BC81" s="41"/>
      <c r="BD81" s="41"/>
      <c r="BE81" s="41"/>
      <c r="BF81" s="41"/>
      <c r="BG81" s="41"/>
      <c r="BH81" s="41"/>
      <c r="BI81" s="33"/>
      <c r="BJ81" s="34"/>
      <c r="BK81" s="17"/>
      <c r="BL81" s="54"/>
      <c r="BM81" s="55"/>
      <c r="BN81" s="55"/>
      <c r="BO81" s="55"/>
      <c r="BP81" s="55"/>
      <c r="BQ81" s="55"/>
      <c r="BR81" s="55"/>
      <c r="BS81" s="55"/>
      <c r="BT81" s="55"/>
      <c r="BU81" s="55"/>
      <c r="BV81" s="55"/>
      <c r="BW81" s="55"/>
      <c r="BX81" s="55"/>
      <c r="BY81" s="55"/>
      <c r="BZ81" s="56"/>
    </row>
    <row r="82" spans="1:78" ht="13.5" customHeight="1" x14ac:dyDescent="0.15">
      <c r="A82" s="17"/>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17"/>
      <c r="BL82" s="57"/>
      <c r="BM82" s="58"/>
      <c r="BN82" s="58"/>
      <c r="BO82" s="58"/>
      <c r="BP82" s="58"/>
      <c r="BQ82" s="58"/>
      <c r="BR82" s="58"/>
      <c r="BS82" s="58"/>
      <c r="BT82" s="58"/>
      <c r="BU82" s="58"/>
      <c r="BV82" s="58"/>
      <c r="BW82" s="58"/>
      <c r="BX82" s="58"/>
      <c r="BY82" s="58"/>
      <c r="BZ82" s="59"/>
    </row>
    <row r="83" spans="1:78" x14ac:dyDescent="0.15">
      <c r="C83" s="17" t="s">
        <v>30</v>
      </c>
    </row>
    <row r="84" spans="1:78" hidden="1" x14ac:dyDescent="0.15">
      <c r="B84" s="42" t="s">
        <v>31</v>
      </c>
      <c r="C84" s="42"/>
      <c r="D84" s="42"/>
      <c r="E84" s="42" t="s">
        <v>32</v>
      </c>
      <c r="F84" s="42" t="s">
        <v>33</v>
      </c>
      <c r="G84" s="42" t="s">
        <v>34</v>
      </c>
      <c r="H84" s="42" t="s">
        <v>35</v>
      </c>
      <c r="I84" s="42" t="s">
        <v>36</v>
      </c>
      <c r="J84" s="42" t="s">
        <v>37</v>
      </c>
      <c r="K84" s="42" t="s">
        <v>38</v>
      </c>
      <c r="L84" s="42" t="s">
        <v>39</v>
      </c>
      <c r="M84" s="42" t="s">
        <v>40</v>
      </c>
      <c r="N84" s="42" t="s">
        <v>41</v>
      </c>
      <c r="O84" s="42" t="s">
        <v>42</v>
      </c>
    </row>
    <row r="85" spans="1:78" hidden="1" x14ac:dyDescent="0.15">
      <c r="B85" s="42"/>
      <c r="C85" s="42"/>
      <c r="D85" s="42"/>
      <c r="E85" s="42" t="str">
        <f>データ!AI6</f>
        <v>【101.92】</v>
      </c>
      <c r="F85" s="42" t="str">
        <f>データ!AT6</f>
        <v>【88.06】</v>
      </c>
      <c r="G85" s="42" t="str">
        <f>データ!BE6</f>
        <v>【54.23】</v>
      </c>
      <c r="H85" s="42" t="str">
        <f>データ!BP6</f>
        <v>【1,209.40】</v>
      </c>
      <c r="I85" s="42" t="str">
        <f>データ!CA6</f>
        <v>【74.48】</v>
      </c>
      <c r="J85" s="42" t="str">
        <f>データ!CL6</f>
        <v>【219.46】</v>
      </c>
      <c r="K85" s="42" t="str">
        <f>データ!CW6</f>
        <v>【42.82】</v>
      </c>
      <c r="L85" s="42" t="str">
        <f>データ!DH6</f>
        <v>【83.36】</v>
      </c>
      <c r="M85" s="42" t="str">
        <f>データ!DS6</f>
        <v>【24.88】</v>
      </c>
      <c r="N85" s="42" t="str">
        <f>データ!ED6</f>
        <v>【0.01】</v>
      </c>
      <c r="O85" s="42" t="str">
        <f>データ!EO6</f>
        <v>【0.12】</v>
      </c>
    </row>
  </sheetData>
  <sheetProtection algorithmName="SHA-512" hashValue="FmyVaAx9r6C5sJ5HyW1nlsffUK4RDIUdyK8IEzbravKRYzDS1RUcYCwopMfUBMo2lnXHaSX8nDbH+cwK9gsy8Q==" saltValue="dvKdkEha/X/7+VewMVZT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1">
        <v>1</v>
      </c>
      <c r="Z1" s="1">
        <v>1</v>
      </c>
      <c r="AA1" s="1">
        <v>1</v>
      </c>
      <c r="AB1" s="1">
        <v>1</v>
      </c>
      <c r="AC1" s="1">
        <v>1</v>
      </c>
      <c r="AD1" s="1">
        <v>1</v>
      </c>
      <c r="AE1" s="1">
        <v>1</v>
      </c>
      <c r="AF1" s="1">
        <v>1</v>
      </c>
      <c r="AG1" s="1">
        <v>1</v>
      </c>
      <c r="AH1" s="1">
        <v>1</v>
      </c>
      <c r="AI1" s="1"/>
      <c r="AJ1" s="1">
        <v>1</v>
      </c>
      <c r="AK1" s="1">
        <v>1</v>
      </c>
      <c r="AL1" s="1">
        <v>1</v>
      </c>
      <c r="AM1" s="1">
        <v>1</v>
      </c>
      <c r="AN1" s="1">
        <v>1</v>
      </c>
      <c r="AO1" s="1">
        <v>1</v>
      </c>
      <c r="AP1" s="1">
        <v>1</v>
      </c>
      <c r="AQ1" s="1">
        <v>1</v>
      </c>
      <c r="AR1" s="1">
        <v>1</v>
      </c>
      <c r="AS1" s="1">
        <v>1</v>
      </c>
      <c r="AT1" s="1"/>
      <c r="AU1" s="1">
        <v>1</v>
      </c>
      <c r="AV1" s="1">
        <v>1</v>
      </c>
      <c r="AW1" s="1">
        <v>1</v>
      </c>
      <c r="AX1" s="1">
        <v>1</v>
      </c>
      <c r="AY1" s="1">
        <v>1</v>
      </c>
      <c r="AZ1" s="1">
        <v>1</v>
      </c>
      <c r="BA1" s="1">
        <v>1</v>
      </c>
      <c r="BB1" s="1">
        <v>1</v>
      </c>
      <c r="BC1" s="1">
        <v>1</v>
      </c>
      <c r="BD1" s="1">
        <v>1</v>
      </c>
      <c r="BE1" s="1"/>
      <c r="BF1" s="1">
        <v>1</v>
      </c>
      <c r="BG1" s="1">
        <v>1</v>
      </c>
      <c r="BH1" s="1">
        <v>1</v>
      </c>
      <c r="BI1" s="1">
        <v>1</v>
      </c>
      <c r="BJ1" s="1">
        <v>1</v>
      </c>
      <c r="BK1" s="1">
        <v>1</v>
      </c>
      <c r="BL1" s="1">
        <v>1</v>
      </c>
      <c r="BM1" s="1">
        <v>1</v>
      </c>
      <c r="BN1" s="1">
        <v>1</v>
      </c>
      <c r="BO1" s="1">
        <v>1</v>
      </c>
      <c r="BP1" s="1"/>
      <c r="BQ1" s="1">
        <v>1</v>
      </c>
      <c r="BR1" s="1">
        <v>1</v>
      </c>
      <c r="BS1" s="1">
        <v>1</v>
      </c>
      <c r="BT1" s="1">
        <v>1</v>
      </c>
      <c r="BU1" s="1">
        <v>1</v>
      </c>
      <c r="BV1" s="1">
        <v>1</v>
      </c>
      <c r="BW1" s="1">
        <v>1</v>
      </c>
      <c r="BX1" s="1">
        <v>1</v>
      </c>
      <c r="BY1" s="1">
        <v>1</v>
      </c>
      <c r="BZ1" s="1">
        <v>1</v>
      </c>
      <c r="CA1" s="1"/>
      <c r="CB1" s="1">
        <v>1</v>
      </c>
      <c r="CC1" s="1">
        <v>1</v>
      </c>
      <c r="CD1" s="1">
        <v>1</v>
      </c>
      <c r="CE1" s="1">
        <v>1</v>
      </c>
      <c r="CF1" s="1">
        <v>1</v>
      </c>
      <c r="CG1" s="1">
        <v>1</v>
      </c>
      <c r="CH1" s="1">
        <v>1</v>
      </c>
      <c r="CI1" s="1">
        <v>1</v>
      </c>
      <c r="CJ1" s="1">
        <v>1</v>
      </c>
      <c r="CK1" s="1">
        <v>1</v>
      </c>
      <c r="CL1" s="1"/>
      <c r="CM1" s="1">
        <v>1</v>
      </c>
      <c r="CN1" s="1">
        <v>1</v>
      </c>
      <c r="CO1" s="1">
        <v>1</v>
      </c>
      <c r="CP1" s="1">
        <v>1</v>
      </c>
      <c r="CQ1" s="1">
        <v>1</v>
      </c>
      <c r="CR1" s="1">
        <v>1</v>
      </c>
      <c r="CS1" s="1">
        <v>1</v>
      </c>
      <c r="CT1" s="1">
        <v>1</v>
      </c>
      <c r="CU1" s="1">
        <v>1</v>
      </c>
      <c r="CV1" s="1">
        <v>1</v>
      </c>
      <c r="CW1" s="1"/>
      <c r="CX1" s="1">
        <v>1</v>
      </c>
      <c r="CY1" s="1">
        <v>1</v>
      </c>
      <c r="CZ1" s="1">
        <v>1</v>
      </c>
      <c r="DA1" s="1">
        <v>1</v>
      </c>
      <c r="DB1" s="1">
        <v>1</v>
      </c>
      <c r="DC1" s="1">
        <v>1</v>
      </c>
      <c r="DD1" s="1">
        <v>1</v>
      </c>
      <c r="DE1" s="1">
        <v>1</v>
      </c>
      <c r="DF1" s="1">
        <v>1</v>
      </c>
      <c r="DG1" s="1">
        <v>1</v>
      </c>
      <c r="DH1" s="1"/>
      <c r="DI1" s="1">
        <v>1</v>
      </c>
      <c r="DJ1" s="1">
        <v>1</v>
      </c>
      <c r="DK1" s="1">
        <v>1</v>
      </c>
      <c r="DL1" s="1">
        <v>1</v>
      </c>
      <c r="DM1" s="1">
        <v>1</v>
      </c>
      <c r="DN1" s="1">
        <v>1</v>
      </c>
      <c r="DO1" s="1">
        <v>1</v>
      </c>
      <c r="DP1" s="1">
        <v>1</v>
      </c>
      <c r="DQ1" s="1">
        <v>1</v>
      </c>
      <c r="DR1" s="1">
        <v>1</v>
      </c>
      <c r="DS1" s="1"/>
      <c r="DT1" s="1">
        <v>1</v>
      </c>
      <c r="DU1" s="1">
        <v>1</v>
      </c>
      <c r="DV1" s="1">
        <v>1</v>
      </c>
      <c r="DW1" s="1">
        <v>1</v>
      </c>
      <c r="DX1" s="1">
        <v>1</v>
      </c>
      <c r="DY1" s="1">
        <v>1</v>
      </c>
      <c r="DZ1" s="1">
        <v>1</v>
      </c>
      <c r="EA1" s="1">
        <v>1</v>
      </c>
      <c r="EB1" s="1">
        <v>1</v>
      </c>
      <c r="EC1" s="1">
        <v>1</v>
      </c>
      <c r="ED1" s="1"/>
      <c r="EE1" s="1">
        <v>1</v>
      </c>
      <c r="EF1" s="1">
        <v>1</v>
      </c>
      <c r="EG1" s="1">
        <v>1</v>
      </c>
      <c r="EH1" s="1">
        <v>1</v>
      </c>
      <c r="EI1" s="1">
        <v>1</v>
      </c>
      <c r="EJ1" s="1">
        <v>1</v>
      </c>
      <c r="EK1" s="1">
        <v>1</v>
      </c>
      <c r="EL1" s="1">
        <v>1</v>
      </c>
      <c r="EM1" s="1">
        <v>1</v>
      </c>
      <c r="EN1" s="1">
        <v>1</v>
      </c>
      <c r="EO1" s="1"/>
    </row>
    <row r="2" spans="1:148" x14ac:dyDescent="0.15">
      <c r="A2" s="2" t="s">
        <v>44</v>
      </c>
      <c r="B2" s="2">
        <f>COLUMN()-1</f>
        <v>1</v>
      </c>
      <c r="C2" s="2">
        <f t="shared" ref="C2:BS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ref="BT2:EE2" si="1">COLUMN()-1</f>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si="1"/>
        <v>134</v>
      </c>
      <c r="EF2" s="2">
        <f t="shared" ref="EF2:EO2" si="2">COLUMN()-1</f>
        <v>135</v>
      </c>
      <c r="EG2" s="2">
        <f t="shared" si="2"/>
        <v>136</v>
      </c>
      <c r="EH2" s="2">
        <f t="shared" si="2"/>
        <v>137</v>
      </c>
      <c r="EI2" s="2">
        <f t="shared" si="2"/>
        <v>138</v>
      </c>
      <c r="EJ2" s="2">
        <f t="shared" si="2"/>
        <v>139</v>
      </c>
      <c r="EK2" s="2">
        <f t="shared" si="2"/>
        <v>140</v>
      </c>
      <c r="EL2" s="2">
        <f t="shared" si="2"/>
        <v>141</v>
      </c>
      <c r="EM2" s="2">
        <f t="shared" si="2"/>
        <v>142</v>
      </c>
      <c r="EN2" s="2">
        <f t="shared" si="2"/>
        <v>143</v>
      </c>
      <c r="EO2" s="2">
        <f t="shared" si="2"/>
        <v>144</v>
      </c>
    </row>
    <row r="3" spans="1:148" x14ac:dyDescent="0.15">
      <c r="A3" s="2" t="s">
        <v>45</v>
      </c>
      <c r="B3" s="3" t="s">
        <v>46</v>
      </c>
      <c r="C3" s="3" t="s">
        <v>47</v>
      </c>
      <c r="D3" s="3" t="s">
        <v>48</v>
      </c>
      <c r="E3" s="3" t="s">
        <v>49</v>
      </c>
      <c r="F3" s="3" t="s">
        <v>50</v>
      </c>
      <c r="G3" s="3"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 t="s">
        <v>55</v>
      </c>
      <c r="B4" s="4"/>
      <c r="C4" s="4"/>
      <c r="D4" s="4"/>
      <c r="E4" s="4"/>
      <c r="F4" s="4"/>
      <c r="G4" s="4"/>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 t="s">
        <v>67</v>
      </c>
      <c r="B5" s="5"/>
      <c r="C5" s="5"/>
      <c r="D5" s="5"/>
      <c r="E5" s="5"/>
      <c r="F5" s="5"/>
      <c r="G5" s="5"/>
      <c r="H5" s="6" t="s">
        <v>68</v>
      </c>
      <c r="I5" s="6" t="s">
        <v>69</v>
      </c>
      <c r="J5" s="6" t="s">
        <v>70</v>
      </c>
      <c r="K5" s="6" t="s">
        <v>71</v>
      </c>
      <c r="L5" s="6" t="s">
        <v>72</v>
      </c>
      <c r="M5" s="6" t="s">
        <v>5</v>
      </c>
      <c r="N5" s="6" t="s">
        <v>73</v>
      </c>
      <c r="O5" s="6" t="s">
        <v>74</v>
      </c>
      <c r="P5" s="6" t="s">
        <v>75</v>
      </c>
      <c r="Q5" s="6" t="s">
        <v>76</v>
      </c>
      <c r="R5" s="6" t="s">
        <v>77</v>
      </c>
      <c r="S5" s="6" t="s">
        <v>78</v>
      </c>
      <c r="T5" s="6" t="s">
        <v>79</v>
      </c>
      <c r="U5" s="6" t="s">
        <v>80</v>
      </c>
      <c r="V5" s="6" t="s">
        <v>81</v>
      </c>
      <c r="W5" s="6" t="s">
        <v>82</v>
      </c>
      <c r="X5" s="6" t="s">
        <v>83</v>
      </c>
      <c r="Y5" s="6" t="s">
        <v>84</v>
      </c>
      <c r="Z5" s="6" t="s">
        <v>85</v>
      </c>
      <c r="AA5" s="6" t="s">
        <v>86</v>
      </c>
      <c r="AB5" s="6" t="s">
        <v>87</v>
      </c>
      <c r="AC5" s="6" t="s">
        <v>88</v>
      </c>
      <c r="AD5" s="6" t="s">
        <v>89</v>
      </c>
      <c r="AE5" s="6" t="s">
        <v>90</v>
      </c>
      <c r="AF5" s="6" t="s">
        <v>91</v>
      </c>
      <c r="AG5" s="6" t="s">
        <v>92</v>
      </c>
      <c r="AH5" s="6" t="s">
        <v>93</v>
      </c>
      <c r="AI5" s="6" t="s">
        <v>31</v>
      </c>
      <c r="AJ5" s="6" t="s">
        <v>84</v>
      </c>
      <c r="AK5" s="6" t="s">
        <v>85</v>
      </c>
      <c r="AL5" s="6" t="s">
        <v>86</v>
      </c>
      <c r="AM5" s="6" t="s">
        <v>87</v>
      </c>
      <c r="AN5" s="6" t="s">
        <v>88</v>
      </c>
      <c r="AO5" s="6" t="s">
        <v>89</v>
      </c>
      <c r="AP5" s="6" t="s">
        <v>90</v>
      </c>
      <c r="AQ5" s="6" t="s">
        <v>91</v>
      </c>
      <c r="AR5" s="6" t="s">
        <v>92</v>
      </c>
      <c r="AS5" s="6" t="s">
        <v>93</v>
      </c>
      <c r="AT5" s="6" t="s">
        <v>94</v>
      </c>
      <c r="AU5" s="6" t="s">
        <v>84</v>
      </c>
      <c r="AV5" s="6" t="s">
        <v>85</v>
      </c>
      <c r="AW5" s="6" t="s">
        <v>86</v>
      </c>
      <c r="AX5" s="6" t="s">
        <v>87</v>
      </c>
      <c r="AY5" s="6" t="s">
        <v>88</v>
      </c>
      <c r="AZ5" s="6" t="s">
        <v>89</v>
      </c>
      <c r="BA5" s="6" t="s">
        <v>90</v>
      </c>
      <c r="BB5" s="6" t="s">
        <v>91</v>
      </c>
      <c r="BC5" s="6" t="s">
        <v>92</v>
      </c>
      <c r="BD5" s="6" t="s">
        <v>93</v>
      </c>
      <c r="BE5" s="6" t="s">
        <v>94</v>
      </c>
      <c r="BF5" s="6" t="s">
        <v>84</v>
      </c>
      <c r="BG5" s="6" t="s">
        <v>85</v>
      </c>
      <c r="BH5" s="6" t="s">
        <v>86</v>
      </c>
      <c r="BI5" s="6" t="s">
        <v>87</v>
      </c>
      <c r="BJ5" s="6" t="s">
        <v>88</v>
      </c>
      <c r="BK5" s="6" t="s">
        <v>89</v>
      </c>
      <c r="BL5" s="6" t="s">
        <v>90</v>
      </c>
      <c r="BM5" s="6" t="s">
        <v>91</v>
      </c>
      <c r="BN5" s="6" t="s">
        <v>92</v>
      </c>
      <c r="BO5" s="6" t="s">
        <v>93</v>
      </c>
      <c r="BP5" s="6" t="s">
        <v>94</v>
      </c>
      <c r="BQ5" s="6" t="s">
        <v>84</v>
      </c>
      <c r="BR5" s="6" t="s">
        <v>85</v>
      </c>
      <c r="BS5" s="6" t="s">
        <v>86</v>
      </c>
      <c r="BT5" s="6" t="s">
        <v>87</v>
      </c>
      <c r="BU5" s="6" t="s">
        <v>88</v>
      </c>
      <c r="BV5" s="6" t="s">
        <v>89</v>
      </c>
      <c r="BW5" s="6" t="s">
        <v>90</v>
      </c>
      <c r="BX5" s="6" t="s">
        <v>91</v>
      </c>
      <c r="BY5" s="6" t="s">
        <v>92</v>
      </c>
      <c r="BZ5" s="6" t="s">
        <v>93</v>
      </c>
      <c r="CA5" s="6" t="s">
        <v>94</v>
      </c>
      <c r="CB5" s="6" t="s">
        <v>84</v>
      </c>
      <c r="CC5" s="6" t="s">
        <v>85</v>
      </c>
      <c r="CD5" s="6" t="s">
        <v>86</v>
      </c>
      <c r="CE5" s="6" t="s">
        <v>87</v>
      </c>
      <c r="CF5" s="6" t="s">
        <v>88</v>
      </c>
      <c r="CG5" s="6" t="s">
        <v>89</v>
      </c>
      <c r="CH5" s="6" t="s">
        <v>90</v>
      </c>
      <c r="CI5" s="6" t="s">
        <v>91</v>
      </c>
      <c r="CJ5" s="6" t="s">
        <v>92</v>
      </c>
      <c r="CK5" s="6" t="s">
        <v>93</v>
      </c>
      <c r="CL5" s="6" t="s">
        <v>94</v>
      </c>
      <c r="CM5" s="6" t="s">
        <v>84</v>
      </c>
      <c r="CN5" s="6" t="s">
        <v>85</v>
      </c>
      <c r="CO5" s="6" t="s">
        <v>86</v>
      </c>
      <c r="CP5" s="6" t="s">
        <v>87</v>
      </c>
      <c r="CQ5" s="6" t="s">
        <v>88</v>
      </c>
      <c r="CR5" s="6" t="s">
        <v>89</v>
      </c>
      <c r="CS5" s="6" t="s">
        <v>90</v>
      </c>
      <c r="CT5" s="6" t="s">
        <v>91</v>
      </c>
      <c r="CU5" s="6" t="s">
        <v>92</v>
      </c>
      <c r="CV5" s="6" t="s">
        <v>93</v>
      </c>
      <c r="CW5" s="6" t="s">
        <v>94</v>
      </c>
      <c r="CX5" s="6" t="s">
        <v>84</v>
      </c>
      <c r="CY5" s="6" t="s">
        <v>85</v>
      </c>
      <c r="CZ5" s="6" t="s">
        <v>86</v>
      </c>
      <c r="DA5" s="6" t="s">
        <v>87</v>
      </c>
      <c r="DB5" s="6" t="s">
        <v>88</v>
      </c>
      <c r="DC5" s="6" t="s">
        <v>89</v>
      </c>
      <c r="DD5" s="6" t="s">
        <v>90</v>
      </c>
      <c r="DE5" s="6" t="s">
        <v>91</v>
      </c>
      <c r="DF5" s="6" t="s">
        <v>92</v>
      </c>
      <c r="DG5" s="6" t="s">
        <v>93</v>
      </c>
      <c r="DH5" s="6" t="s">
        <v>94</v>
      </c>
      <c r="DI5" s="6" t="s">
        <v>84</v>
      </c>
      <c r="DJ5" s="6" t="s">
        <v>85</v>
      </c>
      <c r="DK5" s="6" t="s">
        <v>86</v>
      </c>
      <c r="DL5" s="6" t="s">
        <v>87</v>
      </c>
      <c r="DM5" s="6" t="s">
        <v>88</v>
      </c>
      <c r="DN5" s="6" t="s">
        <v>89</v>
      </c>
      <c r="DO5" s="6" t="s">
        <v>90</v>
      </c>
      <c r="DP5" s="6" t="s">
        <v>91</v>
      </c>
      <c r="DQ5" s="6" t="s">
        <v>92</v>
      </c>
      <c r="DR5" s="6" t="s">
        <v>93</v>
      </c>
      <c r="DS5" s="6" t="s">
        <v>94</v>
      </c>
      <c r="DT5" s="6" t="s">
        <v>84</v>
      </c>
      <c r="DU5" s="6" t="s">
        <v>85</v>
      </c>
      <c r="DV5" s="6" t="s">
        <v>86</v>
      </c>
      <c r="DW5" s="6" t="s">
        <v>87</v>
      </c>
      <c r="DX5" s="6" t="s">
        <v>88</v>
      </c>
      <c r="DY5" s="6" t="s">
        <v>89</v>
      </c>
      <c r="DZ5" s="6" t="s">
        <v>90</v>
      </c>
      <c r="EA5" s="6" t="s">
        <v>91</v>
      </c>
      <c r="EB5" s="6" t="s">
        <v>92</v>
      </c>
      <c r="EC5" s="6" t="s">
        <v>93</v>
      </c>
      <c r="ED5" s="6" t="s">
        <v>94</v>
      </c>
      <c r="EE5" s="6" t="s">
        <v>84</v>
      </c>
      <c r="EF5" s="6" t="s">
        <v>85</v>
      </c>
      <c r="EG5" s="6" t="s">
        <v>86</v>
      </c>
      <c r="EH5" s="6" t="s">
        <v>87</v>
      </c>
      <c r="EI5" s="6" t="s">
        <v>88</v>
      </c>
      <c r="EJ5" s="6" t="s">
        <v>89</v>
      </c>
      <c r="EK5" s="6" t="s">
        <v>90</v>
      </c>
      <c r="EL5" s="6" t="s">
        <v>91</v>
      </c>
      <c r="EM5" s="6" t="s">
        <v>92</v>
      </c>
      <c r="EN5" s="6" t="s">
        <v>93</v>
      </c>
      <c r="EO5" s="6" t="s">
        <v>94</v>
      </c>
    </row>
    <row r="6" spans="1:148" s="10" customFormat="1" x14ac:dyDescent="0.15">
      <c r="A6" s="2" t="s">
        <v>95</v>
      </c>
      <c r="B6" s="7">
        <f>B7</f>
        <v>2018</v>
      </c>
      <c r="C6" s="7">
        <f t="shared" ref="C6:X6" si="3">C7</f>
        <v>282120</v>
      </c>
      <c r="D6" s="7">
        <f t="shared" si="3"/>
        <v>46</v>
      </c>
      <c r="E6" s="7">
        <f t="shared" si="3"/>
        <v>17</v>
      </c>
      <c r="F6" s="7">
        <f t="shared" si="3"/>
        <v>4</v>
      </c>
      <c r="G6" s="7">
        <f t="shared" si="3"/>
        <v>0</v>
      </c>
      <c r="H6" s="7" t="str">
        <f t="shared" si="3"/>
        <v>兵庫県　赤穂市</v>
      </c>
      <c r="I6" s="7" t="str">
        <f t="shared" si="3"/>
        <v>法適用</v>
      </c>
      <c r="J6" s="7" t="str">
        <f t="shared" si="3"/>
        <v>下水道事業</v>
      </c>
      <c r="K6" s="7" t="str">
        <f t="shared" si="3"/>
        <v>特定環境保全公共下水道</v>
      </c>
      <c r="L6" s="7" t="str">
        <f t="shared" si="3"/>
        <v>D1</v>
      </c>
      <c r="M6" s="7" t="str">
        <f t="shared" si="3"/>
        <v>非設置</v>
      </c>
      <c r="N6" s="8" t="str">
        <f t="shared" si="3"/>
        <v>-</v>
      </c>
      <c r="O6" s="8">
        <f t="shared" si="3"/>
        <v>37.47</v>
      </c>
      <c r="P6" s="8">
        <f t="shared" si="3"/>
        <v>19.93</v>
      </c>
      <c r="Q6" s="8">
        <f t="shared" si="3"/>
        <v>80.67</v>
      </c>
      <c r="R6" s="8">
        <f t="shared" si="3"/>
        <v>2408</v>
      </c>
      <c r="S6" s="8">
        <f t="shared" si="3"/>
        <v>47839</v>
      </c>
      <c r="T6" s="8">
        <f t="shared" si="3"/>
        <v>126.85</v>
      </c>
      <c r="U6" s="8">
        <f t="shared" si="3"/>
        <v>377.13</v>
      </c>
      <c r="V6" s="8">
        <f t="shared" si="3"/>
        <v>9487</v>
      </c>
      <c r="W6" s="8">
        <f t="shared" si="3"/>
        <v>5.37</v>
      </c>
      <c r="X6" s="8">
        <f t="shared" si="3"/>
        <v>1766.67</v>
      </c>
      <c r="Y6" s="9" t="str">
        <f>IF(Y7="",NA(),Y7)</f>
        <v>-</v>
      </c>
      <c r="Z6" s="9" t="str">
        <f t="shared" ref="Z6:AH6" si="4">IF(Z7="",NA(),Z7)</f>
        <v>-</v>
      </c>
      <c r="AA6" s="9" t="str">
        <f t="shared" si="4"/>
        <v>-</v>
      </c>
      <c r="AB6" s="9" t="str">
        <f t="shared" si="4"/>
        <v>-</v>
      </c>
      <c r="AC6" s="9">
        <f t="shared" si="4"/>
        <v>102.25</v>
      </c>
      <c r="AD6" s="9" t="str">
        <f t="shared" si="4"/>
        <v>-</v>
      </c>
      <c r="AE6" s="9" t="str">
        <f t="shared" si="4"/>
        <v>-</v>
      </c>
      <c r="AF6" s="9" t="str">
        <f t="shared" si="4"/>
        <v>-</v>
      </c>
      <c r="AG6" s="9" t="str">
        <f t="shared" si="4"/>
        <v>-</v>
      </c>
      <c r="AH6" s="9">
        <f t="shared" si="4"/>
        <v>102.95</v>
      </c>
      <c r="AI6" s="8" t="str">
        <f>IF(AI7="","",IF(AI7="-","【-】","【"&amp;SUBSTITUTE(TEXT(AI7,"#,##0.00"),"-","△")&amp;"】"))</f>
        <v>【101.92】</v>
      </c>
      <c r="AJ6" s="9" t="str">
        <f>IF(AJ7="",NA(),AJ7)</f>
        <v>-</v>
      </c>
      <c r="AK6" s="9" t="str">
        <f t="shared" ref="AK6:AS6" si="5">IF(AK7="",NA(),AK7)</f>
        <v>-</v>
      </c>
      <c r="AL6" s="9" t="str">
        <f t="shared" si="5"/>
        <v>-</v>
      </c>
      <c r="AM6" s="9" t="str">
        <f t="shared" si="5"/>
        <v>-</v>
      </c>
      <c r="AN6" s="8">
        <f t="shared" si="5"/>
        <v>0</v>
      </c>
      <c r="AO6" s="9" t="str">
        <f t="shared" si="5"/>
        <v>-</v>
      </c>
      <c r="AP6" s="9" t="str">
        <f t="shared" si="5"/>
        <v>-</v>
      </c>
      <c r="AQ6" s="9" t="str">
        <f t="shared" si="5"/>
        <v>-</v>
      </c>
      <c r="AR6" s="9" t="str">
        <f t="shared" si="5"/>
        <v>-</v>
      </c>
      <c r="AS6" s="9">
        <f t="shared" si="5"/>
        <v>27.02</v>
      </c>
      <c r="AT6" s="8" t="str">
        <f>IF(AT7="","",IF(AT7="-","【-】","【"&amp;SUBSTITUTE(TEXT(AT7,"#,##0.00"),"-","△")&amp;"】"))</f>
        <v>【88.06】</v>
      </c>
      <c r="AU6" s="9" t="str">
        <f>IF(AU7="",NA(),AU7)</f>
        <v>-</v>
      </c>
      <c r="AV6" s="9" t="str">
        <f t="shared" ref="AV6:BD6" si="6">IF(AV7="",NA(),AV7)</f>
        <v>-</v>
      </c>
      <c r="AW6" s="9" t="str">
        <f t="shared" si="6"/>
        <v>-</v>
      </c>
      <c r="AX6" s="9" t="str">
        <f t="shared" si="6"/>
        <v>-</v>
      </c>
      <c r="AY6" s="9">
        <f t="shared" si="6"/>
        <v>10.61</v>
      </c>
      <c r="AZ6" s="9" t="str">
        <f t="shared" si="6"/>
        <v>-</v>
      </c>
      <c r="BA6" s="9" t="str">
        <f t="shared" si="6"/>
        <v>-</v>
      </c>
      <c r="BB6" s="9" t="str">
        <f t="shared" si="6"/>
        <v>-</v>
      </c>
      <c r="BC6" s="9" t="str">
        <f t="shared" si="6"/>
        <v>-</v>
      </c>
      <c r="BD6" s="9">
        <f t="shared" si="6"/>
        <v>60.67</v>
      </c>
      <c r="BE6" s="8" t="str">
        <f>IF(BE7="","",IF(BE7="-","【-】","【"&amp;SUBSTITUTE(TEXT(BE7,"#,##0.00"),"-","△")&amp;"】"))</f>
        <v>【54.23】</v>
      </c>
      <c r="BF6" s="9" t="str">
        <f>IF(BF7="",NA(),BF7)</f>
        <v>-</v>
      </c>
      <c r="BG6" s="9" t="str">
        <f t="shared" ref="BG6:BO6" si="7">IF(BG7="",NA(),BG7)</f>
        <v>-</v>
      </c>
      <c r="BH6" s="9" t="str">
        <f t="shared" si="7"/>
        <v>-</v>
      </c>
      <c r="BI6" s="9" t="str">
        <f t="shared" si="7"/>
        <v>-</v>
      </c>
      <c r="BJ6" s="9">
        <f t="shared" si="7"/>
        <v>1898.23</v>
      </c>
      <c r="BK6" s="9" t="str">
        <f t="shared" si="7"/>
        <v>-</v>
      </c>
      <c r="BL6" s="9" t="str">
        <f t="shared" si="7"/>
        <v>-</v>
      </c>
      <c r="BM6" s="9" t="str">
        <f t="shared" si="7"/>
        <v>-</v>
      </c>
      <c r="BN6" s="9" t="str">
        <f t="shared" si="7"/>
        <v>-</v>
      </c>
      <c r="BO6" s="9">
        <f t="shared" si="7"/>
        <v>1252.71</v>
      </c>
      <c r="BP6" s="8" t="str">
        <f>IF(BP7="","",IF(BP7="-","【-】","【"&amp;SUBSTITUTE(TEXT(BP7,"#,##0.00"),"-","△")&amp;"】"))</f>
        <v>【1,209.40】</v>
      </c>
      <c r="BQ6" s="9" t="str">
        <f>IF(BQ7="",NA(),BQ7)</f>
        <v>-</v>
      </c>
      <c r="BR6" s="9" t="str">
        <f t="shared" ref="BR6:BZ6" si="8">IF(BR7="",NA(),BR7)</f>
        <v>-</v>
      </c>
      <c r="BS6" s="9" t="str">
        <f t="shared" si="8"/>
        <v>-</v>
      </c>
      <c r="BT6" s="9" t="str">
        <f t="shared" si="8"/>
        <v>-</v>
      </c>
      <c r="BU6" s="9">
        <f t="shared" si="8"/>
        <v>44.76</v>
      </c>
      <c r="BV6" s="9" t="str">
        <f t="shared" si="8"/>
        <v>-</v>
      </c>
      <c r="BW6" s="9" t="str">
        <f t="shared" si="8"/>
        <v>-</v>
      </c>
      <c r="BX6" s="9" t="str">
        <f t="shared" si="8"/>
        <v>-</v>
      </c>
      <c r="BY6" s="9" t="str">
        <f t="shared" si="8"/>
        <v>-</v>
      </c>
      <c r="BZ6" s="9">
        <f t="shared" si="8"/>
        <v>87.03</v>
      </c>
      <c r="CA6" s="8" t="str">
        <f>IF(CA7="","",IF(CA7="-","【-】","【"&amp;SUBSTITUTE(TEXT(CA7,"#,##0.00"),"-","△")&amp;"】"))</f>
        <v>【74.48】</v>
      </c>
      <c r="CB6" s="9" t="str">
        <f>IF(CB7="",NA(),CB7)</f>
        <v>-</v>
      </c>
      <c r="CC6" s="9" t="str">
        <f t="shared" ref="CC6:CK6" si="9">IF(CC7="",NA(),CC7)</f>
        <v>-</v>
      </c>
      <c r="CD6" s="9" t="str">
        <f t="shared" si="9"/>
        <v>-</v>
      </c>
      <c r="CE6" s="9" t="str">
        <f t="shared" si="9"/>
        <v>-</v>
      </c>
      <c r="CF6" s="9">
        <f t="shared" si="9"/>
        <v>347.44</v>
      </c>
      <c r="CG6" s="9" t="str">
        <f t="shared" si="9"/>
        <v>-</v>
      </c>
      <c r="CH6" s="9" t="str">
        <f t="shared" si="9"/>
        <v>-</v>
      </c>
      <c r="CI6" s="9" t="str">
        <f t="shared" si="9"/>
        <v>-</v>
      </c>
      <c r="CJ6" s="9" t="str">
        <f t="shared" si="9"/>
        <v>-</v>
      </c>
      <c r="CK6" s="9">
        <f t="shared" si="9"/>
        <v>177.02</v>
      </c>
      <c r="CL6" s="8" t="str">
        <f>IF(CL7="","",IF(CL7="-","【-】","【"&amp;SUBSTITUTE(TEXT(CL7,"#,##0.00"),"-","△")&amp;"】"))</f>
        <v>【219.46】</v>
      </c>
      <c r="CM6" s="9" t="str">
        <f>IF(CM7="",NA(),CM7)</f>
        <v>-</v>
      </c>
      <c r="CN6" s="9" t="str">
        <f t="shared" ref="CN6:CV6" si="10">IF(CN7="",NA(),CN7)</f>
        <v>-</v>
      </c>
      <c r="CO6" s="9" t="str">
        <f t="shared" si="10"/>
        <v>-</v>
      </c>
      <c r="CP6" s="9" t="str">
        <f t="shared" si="10"/>
        <v>-</v>
      </c>
      <c r="CQ6" s="9">
        <f t="shared" si="10"/>
        <v>70.400000000000006</v>
      </c>
      <c r="CR6" s="9" t="str">
        <f t="shared" si="10"/>
        <v>-</v>
      </c>
      <c r="CS6" s="9" t="str">
        <f t="shared" si="10"/>
        <v>-</v>
      </c>
      <c r="CT6" s="9" t="str">
        <f t="shared" si="10"/>
        <v>-</v>
      </c>
      <c r="CU6" s="9" t="str">
        <f t="shared" si="10"/>
        <v>-</v>
      </c>
      <c r="CV6" s="9">
        <f t="shared" si="10"/>
        <v>46.17</v>
      </c>
      <c r="CW6" s="8" t="str">
        <f>IF(CW7="","",IF(CW7="-","【-】","【"&amp;SUBSTITUTE(TEXT(CW7,"#,##0.00"),"-","△")&amp;"】"))</f>
        <v>【42.82】</v>
      </c>
      <c r="CX6" s="9" t="str">
        <f>IF(CX7="",NA(),CX7)</f>
        <v>-</v>
      </c>
      <c r="CY6" s="9" t="str">
        <f t="shared" ref="CY6:DG6" si="11">IF(CY7="",NA(),CY7)</f>
        <v>-</v>
      </c>
      <c r="CZ6" s="9" t="str">
        <f t="shared" si="11"/>
        <v>-</v>
      </c>
      <c r="DA6" s="9" t="str">
        <f t="shared" si="11"/>
        <v>-</v>
      </c>
      <c r="DB6" s="9">
        <f t="shared" si="11"/>
        <v>97.28</v>
      </c>
      <c r="DC6" s="9" t="str">
        <f t="shared" si="11"/>
        <v>-</v>
      </c>
      <c r="DD6" s="9" t="str">
        <f t="shared" si="11"/>
        <v>-</v>
      </c>
      <c r="DE6" s="9" t="str">
        <f t="shared" si="11"/>
        <v>-</v>
      </c>
      <c r="DF6" s="9" t="str">
        <f t="shared" si="11"/>
        <v>-</v>
      </c>
      <c r="DG6" s="9">
        <f t="shared" si="11"/>
        <v>87.84</v>
      </c>
      <c r="DH6" s="8" t="str">
        <f>IF(DH7="","",IF(DH7="-","【-】","【"&amp;SUBSTITUTE(TEXT(DH7,"#,##0.00"),"-","△")&amp;"】"))</f>
        <v>【83.36】</v>
      </c>
      <c r="DI6" s="9" t="str">
        <f>IF(DI7="",NA(),DI7)</f>
        <v>-</v>
      </c>
      <c r="DJ6" s="9" t="str">
        <f t="shared" ref="DJ6:DR6" si="12">IF(DJ7="",NA(),DJ7)</f>
        <v>-</v>
      </c>
      <c r="DK6" s="9" t="str">
        <f t="shared" si="12"/>
        <v>-</v>
      </c>
      <c r="DL6" s="9" t="str">
        <f t="shared" si="12"/>
        <v>-</v>
      </c>
      <c r="DM6" s="9">
        <f t="shared" si="12"/>
        <v>4.16</v>
      </c>
      <c r="DN6" s="9" t="str">
        <f t="shared" si="12"/>
        <v>-</v>
      </c>
      <c r="DO6" s="9" t="str">
        <f t="shared" si="12"/>
        <v>-</v>
      </c>
      <c r="DP6" s="9" t="str">
        <f t="shared" si="12"/>
        <v>-</v>
      </c>
      <c r="DQ6" s="9" t="str">
        <f t="shared" si="12"/>
        <v>-</v>
      </c>
      <c r="DR6" s="9">
        <f t="shared" si="12"/>
        <v>26.56</v>
      </c>
      <c r="DS6" s="8" t="str">
        <f>IF(DS7="","",IF(DS7="-","【-】","【"&amp;SUBSTITUTE(TEXT(DS7,"#,##0.00"),"-","△")&amp;"】"))</f>
        <v>【24.88】</v>
      </c>
      <c r="DT6" s="9" t="str">
        <f>IF(DT7="",NA(),DT7)</f>
        <v>-</v>
      </c>
      <c r="DU6" s="9" t="str">
        <f t="shared" ref="DU6:EC6" si="13">IF(DU7="",NA(),DU7)</f>
        <v>-</v>
      </c>
      <c r="DV6" s="9" t="str">
        <f t="shared" si="13"/>
        <v>-</v>
      </c>
      <c r="DW6" s="9" t="str">
        <f t="shared" si="13"/>
        <v>-</v>
      </c>
      <c r="DX6" s="8">
        <f t="shared" si="13"/>
        <v>0</v>
      </c>
      <c r="DY6" s="9" t="str">
        <f t="shared" si="13"/>
        <v>-</v>
      </c>
      <c r="DZ6" s="9" t="str">
        <f t="shared" si="13"/>
        <v>-</v>
      </c>
      <c r="EA6" s="9" t="str">
        <f t="shared" si="13"/>
        <v>-</v>
      </c>
      <c r="EB6" s="9" t="str">
        <f t="shared" si="13"/>
        <v>-</v>
      </c>
      <c r="EC6" s="8">
        <f t="shared" si="13"/>
        <v>0</v>
      </c>
      <c r="ED6" s="8" t="str">
        <f>IF(ED7="","",IF(ED7="-","【-】","【"&amp;SUBSTITUTE(TEXT(ED7,"#,##0.00"),"-","△")&amp;"】"))</f>
        <v>【0.01】</v>
      </c>
      <c r="EE6" s="9" t="str">
        <f>IF(EE7="",NA(),EE7)</f>
        <v>-</v>
      </c>
      <c r="EF6" s="9" t="str">
        <f t="shared" ref="EF6:EN6" si="14">IF(EF7="",NA(),EF7)</f>
        <v>-</v>
      </c>
      <c r="EG6" s="9" t="str">
        <f t="shared" si="14"/>
        <v>-</v>
      </c>
      <c r="EH6" s="9" t="str">
        <f t="shared" si="14"/>
        <v>-</v>
      </c>
      <c r="EI6" s="8">
        <f t="shared" si="14"/>
        <v>0</v>
      </c>
      <c r="EJ6" s="9" t="str">
        <f t="shared" si="14"/>
        <v>-</v>
      </c>
      <c r="EK6" s="9" t="str">
        <f t="shared" si="14"/>
        <v>-</v>
      </c>
      <c r="EL6" s="9" t="str">
        <f t="shared" si="14"/>
        <v>-</v>
      </c>
      <c r="EM6" s="9" t="str">
        <f t="shared" si="14"/>
        <v>-</v>
      </c>
      <c r="EN6" s="9">
        <f t="shared" si="14"/>
        <v>0.06</v>
      </c>
      <c r="EO6" s="8" t="str">
        <f>IF(EO7="","",IF(EO7="-","【-】","【"&amp;SUBSTITUTE(TEXT(EO7,"#,##0.00"),"-","△")&amp;"】"))</f>
        <v>【0.12】</v>
      </c>
    </row>
    <row r="7" spans="1:148" s="10" customFormat="1" x14ac:dyDescent="0.15">
      <c r="A7" s="2"/>
      <c r="B7" s="11">
        <v>2018</v>
      </c>
      <c r="C7" s="11">
        <v>282120</v>
      </c>
      <c r="D7" s="11">
        <v>46</v>
      </c>
      <c r="E7" s="11">
        <v>17</v>
      </c>
      <c r="F7" s="11">
        <v>4</v>
      </c>
      <c r="G7" s="11">
        <v>0</v>
      </c>
      <c r="H7" s="11" t="s">
        <v>96</v>
      </c>
      <c r="I7" s="11" t="s">
        <v>97</v>
      </c>
      <c r="J7" s="11" t="s">
        <v>98</v>
      </c>
      <c r="K7" s="11" t="s">
        <v>99</v>
      </c>
      <c r="L7" s="11" t="s">
        <v>100</v>
      </c>
      <c r="M7" s="11" t="s">
        <v>101</v>
      </c>
      <c r="N7" s="12" t="s">
        <v>102</v>
      </c>
      <c r="O7" s="12">
        <v>37.47</v>
      </c>
      <c r="P7" s="12">
        <v>19.93</v>
      </c>
      <c r="Q7" s="12">
        <v>80.67</v>
      </c>
      <c r="R7" s="12">
        <v>2408</v>
      </c>
      <c r="S7" s="12">
        <v>47839</v>
      </c>
      <c r="T7" s="12">
        <v>126.85</v>
      </c>
      <c r="U7" s="12">
        <v>377.13</v>
      </c>
      <c r="V7" s="12">
        <v>9487</v>
      </c>
      <c r="W7" s="12">
        <v>5.37</v>
      </c>
      <c r="X7" s="12">
        <v>1766.67</v>
      </c>
      <c r="Y7" s="12" t="s">
        <v>102</v>
      </c>
      <c r="Z7" s="12" t="s">
        <v>102</v>
      </c>
      <c r="AA7" s="12" t="s">
        <v>102</v>
      </c>
      <c r="AB7" s="12" t="s">
        <v>102</v>
      </c>
      <c r="AC7" s="12">
        <v>102.25</v>
      </c>
      <c r="AD7" s="12" t="s">
        <v>102</v>
      </c>
      <c r="AE7" s="12" t="s">
        <v>102</v>
      </c>
      <c r="AF7" s="12" t="s">
        <v>102</v>
      </c>
      <c r="AG7" s="12" t="s">
        <v>102</v>
      </c>
      <c r="AH7" s="12">
        <v>102.95</v>
      </c>
      <c r="AI7" s="12">
        <v>101.92</v>
      </c>
      <c r="AJ7" s="12" t="s">
        <v>102</v>
      </c>
      <c r="AK7" s="12" t="s">
        <v>102</v>
      </c>
      <c r="AL7" s="12" t="s">
        <v>102</v>
      </c>
      <c r="AM7" s="12" t="s">
        <v>102</v>
      </c>
      <c r="AN7" s="12">
        <v>0</v>
      </c>
      <c r="AO7" s="12" t="s">
        <v>102</v>
      </c>
      <c r="AP7" s="12" t="s">
        <v>102</v>
      </c>
      <c r="AQ7" s="12" t="s">
        <v>102</v>
      </c>
      <c r="AR7" s="12" t="s">
        <v>102</v>
      </c>
      <c r="AS7" s="12">
        <v>27.02</v>
      </c>
      <c r="AT7" s="12">
        <v>88.06</v>
      </c>
      <c r="AU7" s="12" t="s">
        <v>102</v>
      </c>
      <c r="AV7" s="12" t="s">
        <v>102</v>
      </c>
      <c r="AW7" s="12" t="s">
        <v>102</v>
      </c>
      <c r="AX7" s="12" t="s">
        <v>102</v>
      </c>
      <c r="AY7" s="12">
        <v>10.61</v>
      </c>
      <c r="AZ7" s="12" t="s">
        <v>102</v>
      </c>
      <c r="BA7" s="12" t="s">
        <v>102</v>
      </c>
      <c r="BB7" s="12" t="s">
        <v>102</v>
      </c>
      <c r="BC7" s="12" t="s">
        <v>102</v>
      </c>
      <c r="BD7" s="12">
        <v>60.67</v>
      </c>
      <c r="BE7" s="12">
        <v>54.23</v>
      </c>
      <c r="BF7" s="12" t="s">
        <v>102</v>
      </c>
      <c r="BG7" s="12" t="s">
        <v>102</v>
      </c>
      <c r="BH7" s="12" t="s">
        <v>102</v>
      </c>
      <c r="BI7" s="12" t="s">
        <v>102</v>
      </c>
      <c r="BJ7" s="12">
        <v>1898.23</v>
      </c>
      <c r="BK7" s="12" t="s">
        <v>102</v>
      </c>
      <c r="BL7" s="12" t="s">
        <v>102</v>
      </c>
      <c r="BM7" s="12" t="s">
        <v>102</v>
      </c>
      <c r="BN7" s="12" t="s">
        <v>102</v>
      </c>
      <c r="BO7" s="12">
        <v>1252.71</v>
      </c>
      <c r="BP7" s="12">
        <v>1209.4000000000001</v>
      </c>
      <c r="BQ7" s="12" t="s">
        <v>102</v>
      </c>
      <c r="BR7" s="12" t="s">
        <v>102</v>
      </c>
      <c r="BS7" s="12" t="s">
        <v>102</v>
      </c>
      <c r="BT7" s="12" t="s">
        <v>102</v>
      </c>
      <c r="BU7" s="12">
        <v>44.76</v>
      </c>
      <c r="BV7" s="12" t="s">
        <v>102</v>
      </c>
      <c r="BW7" s="12" t="s">
        <v>102</v>
      </c>
      <c r="BX7" s="12" t="s">
        <v>102</v>
      </c>
      <c r="BY7" s="12" t="s">
        <v>102</v>
      </c>
      <c r="BZ7" s="12">
        <v>87.03</v>
      </c>
      <c r="CA7" s="12">
        <v>74.48</v>
      </c>
      <c r="CB7" s="12" t="s">
        <v>102</v>
      </c>
      <c r="CC7" s="12" t="s">
        <v>102</v>
      </c>
      <c r="CD7" s="12" t="s">
        <v>102</v>
      </c>
      <c r="CE7" s="12" t="s">
        <v>102</v>
      </c>
      <c r="CF7" s="12">
        <v>347.44</v>
      </c>
      <c r="CG7" s="12" t="s">
        <v>102</v>
      </c>
      <c r="CH7" s="12" t="s">
        <v>102</v>
      </c>
      <c r="CI7" s="12" t="s">
        <v>102</v>
      </c>
      <c r="CJ7" s="12" t="s">
        <v>102</v>
      </c>
      <c r="CK7" s="12">
        <v>177.02</v>
      </c>
      <c r="CL7" s="12">
        <v>219.46</v>
      </c>
      <c r="CM7" s="12" t="s">
        <v>102</v>
      </c>
      <c r="CN7" s="12" t="s">
        <v>102</v>
      </c>
      <c r="CO7" s="12" t="s">
        <v>102</v>
      </c>
      <c r="CP7" s="12" t="s">
        <v>102</v>
      </c>
      <c r="CQ7" s="12">
        <v>70.400000000000006</v>
      </c>
      <c r="CR7" s="12" t="s">
        <v>102</v>
      </c>
      <c r="CS7" s="12" t="s">
        <v>102</v>
      </c>
      <c r="CT7" s="12" t="s">
        <v>102</v>
      </c>
      <c r="CU7" s="12" t="s">
        <v>102</v>
      </c>
      <c r="CV7" s="12">
        <v>46.17</v>
      </c>
      <c r="CW7" s="12">
        <v>42.82</v>
      </c>
      <c r="CX7" s="12" t="s">
        <v>102</v>
      </c>
      <c r="CY7" s="12" t="s">
        <v>102</v>
      </c>
      <c r="CZ7" s="12" t="s">
        <v>102</v>
      </c>
      <c r="DA7" s="12" t="s">
        <v>102</v>
      </c>
      <c r="DB7" s="12">
        <v>97.28</v>
      </c>
      <c r="DC7" s="12" t="s">
        <v>102</v>
      </c>
      <c r="DD7" s="12" t="s">
        <v>102</v>
      </c>
      <c r="DE7" s="12" t="s">
        <v>102</v>
      </c>
      <c r="DF7" s="12" t="s">
        <v>102</v>
      </c>
      <c r="DG7" s="12">
        <v>87.84</v>
      </c>
      <c r="DH7" s="12">
        <v>83.36</v>
      </c>
      <c r="DI7" s="12" t="s">
        <v>102</v>
      </c>
      <c r="DJ7" s="12" t="s">
        <v>102</v>
      </c>
      <c r="DK7" s="12" t="s">
        <v>102</v>
      </c>
      <c r="DL7" s="12" t="s">
        <v>102</v>
      </c>
      <c r="DM7" s="12">
        <v>4.16</v>
      </c>
      <c r="DN7" s="12" t="s">
        <v>102</v>
      </c>
      <c r="DO7" s="12" t="s">
        <v>102</v>
      </c>
      <c r="DP7" s="12" t="s">
        <v>102</v>
      </c>
      <c r="DQ7" s="12" t="s">
        <v>102</v>
      </c>
      <c r="DR7" s="12">
        <v>26.56</v>
      </c>
      <c r="DS7" s="12">
        <v>24.88</v>
      </c>
      <c r="DT7" s="12" t="s">
        <v>102</v>
      </c>
      <c r="DU7" s="12" t="s">
        <v>102</v>
      </c>
      <c r="DV7" s="12" t="s">
        <v>102</v>
      </c>
      <c r="DW7" s="12" t="s">
        <v>102</v>
      </c>
      <c r="DX7" s="12">
        <v>0</v>
      </c>
      <c r="DY7" s="12" t="s">
        <v>102</v>
      </c>
      <c r="DZ7" s="12" t="s">
        <v>102</v>
      </c>
      <c r="EA7" s="12" t="s">
        <v>102</v>
      </c>
      <c r="EB7" s="12" t="s">
        <v>102</v>
      </c>
      <c r="EC7" s="12">
        <v>0</v>
      </c>
      <c r="ED7" s="12">
        <v>0.01</v>
      </c>
      <c r="EE7" s="12" t="s">
        <v>102</v>
      </c>
      <c r="EF7" s="12" t="s">
        <v>102</v>
      </c>
      <c r="EG7" s="12" t="s">
        <v>102</v>
      </c>
      <c r="EH7" s="12" t="s">
        <v>102</v>
      </c>
      <c r="EI7" s="12">
        <v>0</v>
      </c>
      <c r="EJ7" s="12" t="s">
        <v>102</v>
      </c>
      <c r="EK7" s="12" t="s">
        <v>102</v>
      </c>
      <c r="EL7" s="12" t="s">
        <v>102</v>
      </c>
      <c r="EM7" s="12" t="s">
        <v>102</v>
      </c>
      <c r="EN7" s="12">
        <v>0.06</v>
      </c>
      <c r="EO7" s="12">
        <v>0.12</v>
      </c>
    </row>
    <row r="8" spans="1:148" x14ac:dyDescent="0.15">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row>
    <row r="9" spans="1:148" x14ac:dyDescent="0.15">
      <c r="A9" s="14"/>
      <c r="B9" s="14" t="s">
        <v>103</v>
      </c>
      <c r="C9" s="14" t="s">
        <v>104</v>
      </c>
      <c r="D9" s="14" t="s">
        <v>105</v>
      </c>
      <c r="E9" s="14" t="s">
        <v>106</v>
      </c>
      <c r="F9" s="14" t="s">
        <v>107</v>
      </c>
      <c r="R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8" x14ac:dyDescent="0.15">
      <c r="A10" s="14" t="s">
        <v>46</v>
      </c>
      <c r="B10" s="15">
        <f>DATEVALUE($B$6-4&amp;"年1月1日")</f>
        <v>41640</v>
      </c>
      <c r="C10" s="15">
        <f>DATEVALUE($B$6-3&amp;"年1月1日")</f>
        <v>42005</v>
      </c>
      <c r="D10" s="15">
        <f>DATEVALUE($B$6-2&amp;"年1月1日")</f>
        <v>42370</v>
      </c>
      <c r="E10" s="15">
        <f>DATEVALUE($B$6-1&amp;"年1月1日")</f>
        <v>42736</v>
      </c>
      <c r="F10" s="15">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今井 洋介</cp:lastModifiedBy>
  <cp:lastPrinted>2020-01-29T06:48:23Z</cp:lastPrinted>
  <dcterms:created xsi:type="dcterms:W3CDTF">2019-12-05T04:50:54Z</dcterms:created>
  <dcterms:modified xsi:type="dcterms:W3CDTF">2020-01-29T06:55:08Z</dcterms:modified>
  <cp:category/>
</cp:coreProperties>
</file>