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下水道担当（総務課）\決算統計\H30【経営比較分析表】12 赤穂市（下水非適）\"/>
    </mc:Choice>
  </mc:AlternateContent>
  <workbookProtection workbookAlgorithmName="SHA-512" workbookHashValue="BAqAG0cZwCdVUL+WjDldAnAPaYIztg/nDrLNFWwb6eSlGhDiJDrRLSx3HsCmw28IQLxquux3bH55l+EfJWmQUQ==" workbookSaltValue="nJjjOJGu633b9232DsRDl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<sst xmlns="http://schemas.openxmlformats.org/spreadsheetml/2006/main" count="240" uniqueCount="126">
  <si>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</si>
  <si>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</si>
  <si>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</si>
  <si>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</si>
  <si>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</si>
  <si>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</si>
  <si>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</si>
  <si>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</si>
  <si>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</si>
  <si>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</si>
  <si>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</si>
  <si>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</si>
  <si>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</si>
  <si>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</si>
  <si>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</si>
  <si>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</si>
  <si>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</si>
  <si>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</si>
  <si>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</si>
  <si>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</si>
  <si>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</si>
  <si>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</si>
  <si>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</si>
  <si>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</si>
  <si>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</si>
  <si>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</si>
  <si>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</si>
  <si>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</si>
  <si>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</si>
  <si>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</si>
  <si>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</si>
  <si>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</si>
  <si>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</si>
  <si>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</si>
  <si>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</si>
  <si>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</si>
  <si>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</si>
  <si>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</si>
  <si>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</si>
  <si>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</si>
  <si>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</si>
  <si>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</si>
  <si>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</si>
  <si>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</si>
  <si>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</si>
  <si>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</si>
  <si>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</si>
  <si>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</si>
  <si>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</si>
  <si>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</si>
  <si>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</si>
  <si>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</si>
  <si>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</si>
  <si>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</si>
  <si>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</si>
  <si>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</si>
  <si>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</si>
  <si>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</si>
  <si>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</si>
  <si>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</si>
  <si>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</si>
  <si>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</si>
  <si>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</si>
  <si>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</si>
  <si>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</si>
  <si>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</si>
  <si>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</si>
  <si>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</si>
  <si>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</si>
  <si>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</si>
  <si>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</si>
  <si>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</si>
  <si>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</si>
  <si>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</si>
  <si>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</si>
  <si>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</si>
  <si>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</si>
  <si>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</si>
  <si>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</si>
  <si>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</si>
  <si>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</si>
  <si>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</si>
  <si>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</si>
  <si>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</si>
  <si>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</si>
  <si>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</si>
  <si>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</si>
  <si>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</si>
  <si>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</si>
  <si>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</si>
  <si>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</si>
  <si>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</si>
  <si>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</si>
  <si>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</si>
  <si>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</si>
  <si>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</si>
  <si>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</si>
  <si>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</si>
  <si>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</si>
  <si>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</si>
  <si>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</si>
  <si>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</si>
  <si>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</si>
  <si>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</si>
  <si>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</si>
  <si>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</si>
  <si>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</si>
  <si>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</si>
  <si>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</si>
  <si>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</si>
  <si>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赤穂市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</si>
  <si>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</si>
  <si>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</si>
  <si>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</si>
  <si>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</si>
  <si>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</si>
  <si>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</si>
  <si>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</si>
  <si>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</si>
  <si>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</si>
  <si>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</si>
  <si>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</si>
  <si>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</si>
  <si>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維持管理に係る汚水処理費を抑制してはいるものの、人口減少や節水等による年間有収水量が減少し続けているため汚水処理原価は高い数値で推移しており、経費回収率も低くく、経営の効率性が低下し経営状況は低迷している。収益的収支比率についても経営の合理化を図ってはいるものの、ここ数年は低迷状態である。また、企業債残高も減少はしているものの、使用料収入の減収により企業債残高対事業規模比率も上昇に転じている。人口減少や節水により使用料収入が見込めないことから引き続きコストの合理的縮減に努め、合理化・効率性を図った施設の更新計画を早急に進める必要がある。
</t>
    <phoneticPr fontId="4"/>
  </si>
  <si>
    <t xml:space="preserve">　農業集落排水施設の改築・更新費や維持管理費を低減することを目的に、農業集落排水区域の一部を公共下水道へ統合するなどして農業集落排水施設の再編を計画している。平成３１年度から計画を順次進めている。
</t>
    <phoneticPr fontId="4"/>
  </si>
  <si>
    <t xml:space="preserve">　水洗化率は91％に達しているものの、人口減少や節水により使用料収入が見込めてないことから、収益的収支比率、経費回収率は低迷し、汚水処理原価は全国平均や類似団体と比べてかなり高額である。また、平成１２年度に事業が終了し企業債残高はゆるやかに減少してはいるものの、企業債償還金は高額で経営費用を圧迫している状況である。施設運営については、引き続き徹底した合理化・効率性を図り、コスト縮減に努める必要があり、並行して農業集落排水区域の一部を公共下水道へ統合するなどして農業集落排水施設の再編・再建を早期に実施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</si>
</sst>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62-410A-B1E4-7311A9572F54}"/>
            </c:ext>
          </c:extLst>
        </c:ser>
        <c:dLbls>
          <c:showLegendKey val="0"/>
          <c:showVal val="0"/>
          <c:showCatName val="0"/>
          <c:showSerName val="0"/>
          <c:showPercent val="0"/>
          <c:showBubbleSize val="0"/>
        </c:dLbls>
        <c:gapWidth val="150"/>
        <c:axId val="411638240"/>
        <c:axId val="41163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362-410A-B1E4-7311A9572F54}"/>
            </c:ext>
          </c:extLst>
        </c:ser>
        <c:dLbls>
          <c:showLegendKey val="0"/>
          <c:showVal val="0"/>
          <c:showCatName val="0"/>
          <c:showSerName val="0"/>
          <c:showPercent val="0"/>
          <c:showBubbleSize val="0"/>
        </c:dLbls>
        <c:marker val="1"/>
        <c:smooth val="0"/>
        <c:axId val="411638240"/>
        <c:axId val="411637848"/>
      </c:lineChart>
      <c:dateAx>
        <c:axId val="411638240"/>
        <c:scaling>
          <c:orientation val="minMax"/>
        </c:scaling>
        <c:delete val="1"/>
        <c:axPos val="b"/>
        <c:numFmt formatCode="ge" sourceLinked="1"/>
        <c:majorTickMark val="none"/>
        <c:minorTickMark val="none"/>
        <c:tickLblPos val="none"/>
        <c:crossAx val="411637848"/>
        <c:crosses val="autoZero"/>
        <c:auto val="1"/>
        <c:lblOffset val="100"/>
        <c:baseTimeUnit val="years"/>
      </c:dateAx>
      <c:valAx>
        <c:axId val="41163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58.22</c:v>
                </c:pt>
                <c:pt idx="1">
                  <c:v>58.22</c:v>
                </c:pt>
                <c:pt idx="2">
                  <c:v>58.95</c:v>
                </c:pt>
                <c:pt idx="3">
                  <c:v>56.01</c:v>
                </c:pt>
                <c:pt idx="4">
                  <c:v>56.01</c:v>
                </c:pt>
              </c:numCache>
            </c:numRef>
          </c:val>
          <c:extLst xmlns:c16r2="http://schemas.microsoft.com/office/drawing/2015/06/chart">
            <c:ext xmlns:c16="http://schemas.microsoft.com/office/drawing/2014/chart" uri="{C3380CC4-5D6E-409C-BE32-E72D297353CC}">
              <c16:uniqueId val="{00000000-7CEC-4B42-8B64-D552A92A9A79}"/>
            </c:ext>
          </c:extLst>
        </c:ser>
        <c:dLbls>
          <c:showLegendKey val="0"/>
          <c:showVal val="0"/>
          <c:showCatName val="0"/>
          <c:showSerName val="0"/>
          <c:showPercent val="0"/>
          <c:showBubbleSize val="0"/>
        </c:dLbls>
        <c:gapWidth val="150"/>
        <c:axId val="408204368"/>
        <c:axId val="40820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CEC-4B42-8B64-D552A92A9A79}"/>
            </c:ext>
          </c:extLst>
        </c:ser>
        <c:dLbls>
          <c:showLegendKey val="0"/>
          <c:showVal val="0"/>
          <c:showCatName val="0"/>
          <c:showSerName val="0"/>
          <c:showPercent val="0"/>
          <c:showBubbleSize val="0"/>
        </c:dLbls>
        <c:marker val="1"/>
        <c:smooth val="0"/>
        <c:axId val="408204368"/>
        <c:axId val="408204760"/>
      </c:lineChart>
      <c:dateAx>
        <c:axId val="408204368"/>
        <c:scaling>
          <c:orientation val="minMax"/>
        </c:scaling>
        <c:delete val="1"/>
        <c:axPos val="b"/>
        <c:numFmt formatCode="ge" sourceLinked="1"/>
        <c:majorTickMark val="none"/>
        <c:minorTickMark val="none"/>
        <c:tickLblPos val="none"/>
        <c:crossAx val="408204760"/>
        <c:crosses val="autoZero"/>
        <c:auto val="1"/>
        <c:lblOffset val="100"/>
        <c:baseTimeUnit val="years"/>
      </c:dateAx>
      <c:valAx>
        <c:axId val="40820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0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91.26</c:v>
                </c:pt>
                <c:pt idx="1">
                  <c:v>91.26</c:v>
                </c:pt>
                <c:pt idx="2">
                  <c:v>91.42</c:v>
                </c:pt>
                <c:pt idx="3">
                  <c:v>91.52</c:v>
                </c:pt>
                <c:pt idx="4">
                  <c:v>91.51</c:v>
                </c:pt>
              </c:numCache>
            </c:numRef>
          </c:val>
          <c:extLst xmlns:c16r2="http://schemas.microsoft.com/office/drawing/2015/06/chart">
            <c:ext xmlns:c16="http://schemas.microsoft.com/office/drawing/2014/chart" uri="{C3380CC4-5D6E-409C-BE32-E72D297353CC}">
              <c16:uniqueId val="{00000000-89CD-447E-AE33-2884554EF595}"/>
            </c:ext>
          </c:extLst>
        </c:ser>
        <c:dLbls>
          <c:showLegendKey val="0"/>
          <c:showVal val="0"/>
          <c:showCatName val="0"/>
          <c:showSerName val="0"/>
          <c:showPercent val="0"/>
          <c:showBubbleSize val="0"/>
        </c:dLbls>
        <c:gapWidth val="150"/>
        <c:axId val="408205936"/>
        <c:axId val="40820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9CD-447E-AE33-2884554EF595}"/>
            </c:ext>
          </c:extLst>
        </c:ser>
        <c:dLbls>
          <c:showLegendKey val="0"/>
          <c:showVal val="0"/>
          <c:showCatName val="0"/>
          <c:showSerName val="0"/>
          <c:showPercent val="0"/>
          <c:showBubbleSize val="0"/>
        </c:dLbls>
        <c:marker val="1"/>
        <c:smooth val="0"/>
        <c:axId val="408205936"/>
        <c:axId val="408206328"/>
      </c:lineChart>
      <c:dateAx>
        <c:axId val="408205936"/>
        <c:scaling>
          <c:orientation val="minMax"/>
        </c:scaling>
        <c:delete val="1"/>
        <c:axPos val="b"/>
        <c:numFmt formatCode="ge" sourceLinked="1"/>
        <c:majorTickMark val="none"/>
        <c:minorTickMark val="none"/>
        <c:tickLblPos val="none"/>
        <c:crossAx val="408206328"/>
        <c:crosses val="autoZero"/>
        <c:auto val="1"/>
        <c:lblOffset val="100"/>
        <c:baseTimeUnit val="years"/>
      </c:dateAx>
      <c:valAx>
        <c:axId val="40820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0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48.47</c:v>
                </c:pt>
                <c:pt idx="1">
                  <c:v>46.92</c:v>
                </c:pt>
                <c:pt idx="2">
                  <c:v>47.85</c:v>
                </c:pt>
                <c:pt idx="3">
                  <c:v>46.85</c:v>
                </c:pt>
                <c:pt idx="4">
                  <c:v>46.22</c:v>
                </c:pt>
              </c:numCache>
            </c:numRef>
          </c:val>
          <c:extLst xmlns:c16r2="http://schemas.microsoft.com/office/drawing/2015/06/chart">
            <c:ext xmlns:c16="http://schemas.microsoft.com/office/drawing/2014/chart" uri="{C3380CC4-5D6E-409C-BE32-E72D297353CC}">
              <c16:uniqueId val="{00000000-1E24-4D61-BCC1-141145B2204A}"/>
            </c:ext>
          </c:extLst>
        </c:ser>
        <c:dLbls>
          <c:showLegendKey val="0"/>
          <c:showVal val="0"/>
          <c:showCatName val="0"/>
          <c:showSerName val="0"/>
          <c:showPercent val="0"/>
          <c:showBubbleSize val="0"/>
        </c:dLbls>
        <c:gapWidth val="150"/>
        <c:axId val="408320880"/>
        <c:axId val="40831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24-4D61-BCC1-141145B2204A}"/>
            </c:ext>
          </c:extLst>
        </c:ser>
        <c:dLbls>
          <c:showLegendKey val="0"/>
          <c:showVal val="0"/>
          <c:showCatName val="0"/>
          <c:showSerName val="0"/>
          <c:showPercent val="0"/>
          <c:showBubbleSize val="0"/>
        </c:dLbls>
        <c:marker val="1"/>
        <c:smooth val="0"/>
        <c:axId val="408320880"/>
        <c:axId val="408319704"/>
      </c:lineChart>
      <c:dateAx>
        <c:axId val="408320880"/>
        <c:scaling>
          <c:orientation val="minMax"/>
        </c:scaling>
        <c:delete val="1"/>
        <c:axPos val="b"/>
        <c:numFmt formatCode="ge" sourceLinked="1"/>
        <c:majorTickMark val="none"/>
        <c:minorTickMark val="none"/>
        <c:tickLblPos val="none"/>
        <c:crossAx val="408319704"/>
        <c:crosses val="autoZero"/>
        <c:auto val="1"/>
        <c:lblOffset val="100"/>
        <c:baseTimeUnit val="years"/>
      </c:dateAx>
      <c:valAx>
        <c:axId val="40831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2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35-4ED3-96D8-7D337F408A22}"/>
            </c:ext>
          </c:extLst>
        </c:ser>
        <c:dLbls>
          <c:showLegendKey val="0"/>
          <c:showVal val="0"/>
          <c:showCatName val="0"/>
          <c:showSerName val="0"/>
          <c:showPercent val="0"/>
          <c:showBubbleSize val="0"/>
        </c:dLbls>
        <c:gapWidth val="150"/>
        <c:axId val="408317744"/>
        <c:axId val="40831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35-4ED3-96D8-7D337F408A22}"/>
            </c:ext>
          </c:extLst>
        </c:ser>
        <c:dLbls>
          <c:showLegendKey val="0"/>
          <c:showVal val="0"/>
          <c:showCatName val="0"/>
          <c:showSerName val="0"/>
          <c:showPercent val="0"/>
          <c:showBubbleSize val="0"/>
        </c:dLbls>
        <c:marker val="1"/>
        <c:smooth val="0"/>
        <c:axId val="408317744"/>
        <c:axId val="408317352"/>
      </c:lineChart>
      <c:dateAx>
        <c:axId val="408317744"/>
        <c:scaling>
          <c:orientation val="minMax"/>
        </c:scaling>
        <c:delete val="1"/>
        <c:axPos val="b"/>
        <c:numFmt formatCode="ge" sourceLinked="1"/>
        <c:majorTickMark val="none"/>
        <c:minorTickMark val="none"/>
        <c:tickLblPos val="none"/>
        <c:crossAx val="408317352"/>
        <c:crosses val="autoZero"/>
        <c:auto val="1"/>
        <c:lblOffset val="100"/>
        <c:baseTimeUnit val="years"/>
      </c:dateAx>
      <c:valAx>
        <c:axId val="40831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1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46-4B01-A0E6-98F7C6D92C8F}"/>
            </c:ext>
          </c:extLst>
        </c:ser>
        <c:dLbls>
          <c:showLegendKey val="0"/>
          <c:showVal val="0"/>
          <c:showCatName val="0"/>
          <c:showSerName val="0"/>
          <c:showPercent val="0"/>
          <c:showBubbleSize val="0"/>
        </c:dLbls>
        <c:gapWidth val="150"/>
        <c:axId val="408320488"/>
        <c:axId val="40614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46-4B01-A0E6-98F7C6D92C8F}"/>
            </c:ext>
          </c:extLst>
        </c:ser>
        <c:dLbls>
          <c:showLegendKey val="0"/>
          <c:showVal val="0"/>
          <c:showCatName val="0"/>
          <c:showSerName val="0"/>
          <c:showPercent val="0"/>
          <c:showBubbleSize val="0"/>
        </c:dLbls>
        <c:marker val="1"/>
        <c:smooth val="0"/>
        <c:axId val="408320488"/>
        <c:axId val="406142960"/>
      </c:lineChart>
      <c:dateAx>
        <c:axId val="408320488"/>
        <c:scaling>
          <c:orientation val="minMax"/>
        </c:scaling>
        <c:delete val="1"/>
        <c:axPos val="b"/>
        <c:numFmt formatCode="ge" sourceLinked="1"/>
        <c:majorTickMark val="none"/>
        <c:minorTickMark val="none"/>
        <c:tickLblPos val="none"/>
        <c:crossAx val="406142960"/>
        <c:crosses val="autoZero"/>
        <c:auto val="1"/>
        <c:lblOffset val="100"/>
        <c:baseTimeUnit val="years"/>
      </c:dateAx>
      <c:valAx>
        <c:axId val="40614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2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5C-4EF0-A625-434B7A27C2B9}"/>
            </c:ext>
          </c:extLst>
        </c:ser>
        <c:dLbls>
          <c:showLegendKey val="0"/>
          <c:showVal val="0"/>
          <c:showCatName val="0"/>
          <c:showSerName val="0"/>
          <c:showPercent val="0"/>
          <c:showBubbleSize val="0"/>
        </c:dLbls>
        <c:gapWidth val="150"/>
        <c:axId val="406140608"/>
        <c:axId val="40614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5C-4EF0-A625-434B7A27C2B9}"/>
            </c:ext>
          </c:extLst>
        </c:ser>
        <c:dLbls>
          <c:showLegendKey val="0"/>
          <c:showVal val="0"/>
          <c:showCatName val="0"/>
          <c:showSerName val="0"/>
          <c:showPercent val="0"/>
          <c:showBubbleSize val="0"/>
        </c:dLbls>
        <c:marker val="1"/>
        <c:smooth val="0"/>
        <c:axId val="406140608"/>
        <c:axId val="406141000"/>
      </c:lineChart>
      <c:dateAx>
        <c:axId val="406140608"/>
        <c:scaling>
          <c:orientation val="minMax"/>
        </c:scaling>
        <c:delete val="1"/>
        <c:axPos val="b"/>
        <c:numFmt formatCode="ge" sourceLinked="1"/>
        <c:majorTickMark val="none"/>
        <c:minorTickMark val="none"/>
        <c:tickLblPos val="none"/>
        <c:crossAx val="406141000"/>
        <c:crosses val="autoZero"/>
        <c:auto val="1"/>
        <c:lblOffset val="100"/>
        <c:baseTimeUnit val="years"/>
      </c:dateAx>
      <c:valAx>
        <c:axId val="40614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D7-49AF-9A4E-D59F5D0067B8}"/>
            </c:ext>
          </c:extLst>
        </c:ser>
        <c:dLbls>
          <c:showLegendKey val="0"/>
          <c:showVal val="0"/>
          <c:showCatName val="0"/>
          <c:showSerName val="0"/>
          <c:showPercent val="0"/>
          <c:showBubbleSize val="0"/>
        </c:dLbls>
        <c:gapWidth val="150"/>
        <c:axId val="404712544"/>
        <c:axId val="40471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D7-49AF-9A4E-D59F5D0067B8}"/>
            </c:ext>
          </c:extLst>
        </c:ser>
        <c:dLbls>
          <c:showLegendKey val="0"/>
          <c:showVal val="0"/>
          <c:showCatName val="0"/>
          <c:showSerName val="0"/>
          <c:showPercent val="0"/>
          <c:showBubbleSize val="0"/>
        </c:dLbls>
        <c:marker val="1"/>
        <c:smooth val="0"/>
        <c:axId val="404712544"/>
        <c:axId val="404712152"/>
      </c:lineChart>
      <c:dateAx>
        <c:axId val="404712544"/>
        <c:scaling>
          <c:orientation val="minMax"/>
        </c:scaling>
        <c:delete val="1"/>
        <c:axPos val="b"/>
        <c:numFmt formatCode="ge" sourceLinked="1"/>
        <c:majorTickMark val="none"/>
        <c:minorTickMark val="none"/>
        <c:tickLblPos val="none"/>
        <c:crossAx val="404712152"/>
        <c:crosses val="autoZero"/>
        <c:auto val="1"/>
        <c:lblOffset val="100"/>
        <c:baseTimeUnit val="years"/>
      </c:dateAx>
      <c:valAx>
        <c:axId val="40471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7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3267.75</c:v>
                </c:pt>
                <c:pt idx="1">
                  <c:v>3125.55</c:v>
                </c:pt>
                <c:pt idx="2">
                  <c:v>2922.47</c:v>
                </c:pt>
                <c:pt idx="3">
                  <c:v>2736.74</c:v>
                </c:pt>
                <c:pt idx="4">
                  <c:v>3021.94</c:v>
                </c:pt>
              </c:numCache>
            </c:numRef>
          </c:val>
          <c:extLst xmlns:c16r2="http://schemas.microsoft.com/office/drawing/2015/06/chart">
            <c:ext xmlns:c16="http://schemas.microsoft.com/office/drawing/2014/chart" uri="{C3380CC4-5D6E-409C-BE32-E72D297353CC}">
              <c16:uniqueId val="{00000000-6337-48ED-B66D-573481483938}"/>
            </c:ext>
          </c:extLst>
        </c:ser>
        <c:dLbls>
          <c:showLegendKey val="0"/>
          <c:showVal val="0"/>
          <c:showCatName val="0"/>
          <c:showSerName val="0"/>
          <c:showPercent val="0"/>
          <c:showBubbleSize val="0"/>
        </c:dLbls>
        <c:gapWidth val="150"/>
        <c:axId val="408246992"/>
        <c:axId val="40824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337-48ED-B66D-573481483938}"/>
            </c:ext>
          </c:extLst>
        </c:ser>
        <c:dLbls>
          <c:showLegendKey val="0"/>
          <c:showVal val="0"/>
          <c:showCatName val="0"/>
          <c:showSerName val="0"/>
          <c:showPercent val="0"/>
          <c:showBubbleSize val="0"/>
        </c:dLbls>
        <c:marker val="1"/>
        <c:smooth val="0"/>
        <c:axId val="408246992"/>
        <c:axId val="408247384"/>
      </c:lineChart>
      <c:dateAx>
        <c:axId val="408246992"/>
        <c:scaling>
          <c:orientation val="minMax"/>
        </c:scaling>
        <c:delete val="1"/>
        <c:axPos val="b"/>
        <c:numFmt formatCode="ge" sourceLinked="1"/>
        <c:majorTickMark val="none"/>
        <c:minorTickMark val="none"/>
        <c:tickLblPos val="none"/>
        <c:crossAx val="408247384"/>
        <c:crosses val="autoZero"/>
        <c:auto val="1"/>
        <c:lblOffset val="100"/>
        <c:baseTimeUnit val="years"/>
      </c:dateAx>
      <c:valAx>
        <c:axId val="40824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4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23.81</c:v>
                </c:pt>
                <c:pt idx="1">
                  <c:v>22.54</c:v>
                </c:pt>
                <c:pt idx="2">
                  <c:v>21.94</c:v>
                </c:pt>
                <c:pt idx="3">
                  <c:v>21.79</c:v>
                </c:pt>
                <c:pt idx="4">
                  <c:v>18.28</c:v>
                </c:pt>
              </c:numCache>
            </c:numRef>
          </c:val>
          <c:extLst xmlns:c16r2="http://schemas.microsoft.com/office/drawing/2015/06/chart">
            <c:ext xmlns:c16="http://schemas.microsoft.com/office/drawing/2014/chart" uri="{C3380CC4-5D6E-409C-BE32-E72D297353CC}">
              <c16:uniqueId val="{00000000-B209-4F2C-ADEC-6DA333025434}"/>
            </c:ext>
          </c:extLst>
        </c:ser>
        <c:dLbls>
          <c:showLegendKey val="0"/>
          <c:showVal val="0"/>
          <c:showCatName val="0"/>
          <c:showSerName val="0"/>
          <c:showPercent val="0"/>
          <c:showBubbleSize val="0"/>
        </c:dLbls>
        <c:gapWidth val="150"/>
        <c:axId val="408248560"/>
        <c:axId val="40824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209-4F2C-ADEC-6DA333025434}"/>
            </c:ext>
          </c:extLst>
        </c:ser>
        <c:dLbls>
          <c:showLegendKey val="0"/>
          <c:showVal val="0"/>
          <c:showCatName val="0"/>
          <c:showSerName val="0"/>
          <c:showPercent val="0"/>
          <c:showBubbleSize val="0"/>
        </c:dLbls>
        <c:marker val="1"/>
        <c:smooth val="0"/>
        <c:axId val="408248560"/>
        <c:axId val="408248952"/>
      </c:lineChart>
      <c:dateAx>
        <c:axId val="408248560"/>
        <c:scaling>
          <c:orientation val="minMax"/>
        </c:scaling>
        <c:delete val="1"/>
        <c:axPos val="b"/>
        <c:numFmt formatCode="ge" sourceLinked="1"/>
        <c:majorTickMark val="none"/>
        <c:minorTickMark val="none"/>
        <c:tickLblPos val="none"/>
        <c:crossAx val="408248952"/>
        <c:crosses val="autoZero"/>
        <c:auto val="1"/>
        <c:lblOffset val="100"/>
        <c:baseTimeUnit val="years"/>
      </c:dateAx>
      <c:valAx>
        <c:axId val="40824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4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604.88</c:v>
                </c:pt>
                <c:pt idx="1">
                  <c:v>651.17999999999995</c:v>
                </c:pt>
                <c:pt idx="2">
                  <c:v>673.1</c:v>
                </c:pt>
                <c:pt idx="3">
                  <c:v>678.52</c:v>
                </c:pt>
                <c:pt idx="4">
                  <c:v>664.92</c:v>
                </c:pt>
              </c:numCache>
            </c:numRef>
          </c:val>
          <c:extLst xmlns:c16r2="http://schemas.microsoft.com/office/drawing/2015/06/chart">
            <c:ext xmlns:c16="http://schemas.microsoft.com/office/drawing/2014/chart" uri="{C3380CC4-5D6E-409C-BE32-E72D297353CC}">
              <c16:uniqueId val="{00000000-EC9F-45ED-AA56-BB5B81D633BF}"/>
            </c:ext>
          </c:extLst>
        </c:ser>
        <c:dLbls>
          <c:showLegendKey val="0"/>
          <c:showVal val="0"/>
          <c:showCatName val="0"/>
          <c:showSerName val="0"/>
          <c:showPercent val="0"/>
          <c:showBubbleSize val="0"/>
        </c:dLbls>
        <c:gapWidth val="150"/>
        <c:axId val="406141392"/>
        <c:axId val="40825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C9F-45ED-AA56-BB5B81D633BF}"/>
            </c:ext>
          </c:extLst>
        </c:ser>
        <c:dLbls>
          <c:showLegendKey val="0"/>
          <c:showVal val="0"/>
          <c:showCatName val="0"/>
          <c:showSerName val="0"/>
          <c:showPercent val="0"/>
          <c:showBubbleSize val="0"/>
        </c:dLbls>
        <c:marker val="1"/>
        <c:smooth val="0"/>
        <c:axId val="406141392"/>
        <c:axId val="408250128"/>
      </c:lineChart>
      <c:dateAx>
        <c:axId val="406141392"/>
        <c:scaling>
          <c:orientation val="minMax"/>
        </c:scaling>
        <c:delete val="1"/>
        <c:axPos val="b"/>
        <c:numFmt formatCode="ge" sourceLinked="1"/>
        <c:majorTickMark val="none"/>
        <c:minorTickMark val="none"/>
        <c:tickLblPos val="none"/>
        <c:crossAx val="408250128"/>
        <c:crosses val="autoZero"/>
        <c:auto val="1"/>
        <c:lblOffset val="100"/>
        <c:baseTimeUnit val="years"/>
      </c:dateAx>
      <c:valAx>
        <c:axId val="40825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14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兵庫県　赤穂市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48440</v>
      </c>
      <c r="AM8" s="66"/>
      <c r="AN8" s="66"/>
      <c r="AO8" s="66"/>
      <c r="AP8" s="66"/>
      <c r="AQ8" s="66"/>
      <c r="AR8" s="66"/>
      <c r="AS8" s="66"/>
      <c r="AT8" s="65">
        <f>データ!T6</f>
        <v>126.85</v>
      </c>
      <c r="AU8" s="65"/>
      <c r="AV8" s="65"/>
      <c r="AW8" s="65"/>
      <c r="AX8" s="65"/>
      <c r="AY8" s="65"/>
      <c r="AZ8" s="65"/>
      <c r="BA8" s="65"/>
      <c r="BB8" s="65">
        <f>データ!U6</f>
        <v>381.87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4.79</v>
      </c>
      <c r="Q10" s="65"/>
      <c r="R10" s="65"/>
      <c r="S10" s="65"/>
      <c r="T10" s="65"/>
      <c r="U10" s="65"/>
      <c r="V10" s="65"/>
      <c r="W10" s="65">
        <f>データ!Q6</f>
        <v>87.25</v>
      </c>
      <c r="X10" s="65"/>
      <c r="Y10" s="65"/>
      <c r="Z10" s="65"/>
      <c r="AA10" s="65"/>
      <c r="AB10" s="65"/>
      <c r="AC10" s="65"/>
      <c r="AD10" s="66">
        <f>データ!R6</f>
        <v>2408</v>
      </c>
      <c r="AE10" s="66"/>
      <c r="AF10" s="66"/>
      <c r="AG10" s="66"/>
      <c r="AH10" s="66"/>
      <c r="AI10" s="66"/>
      <c r="AJ10" s="66"/>
      <c r="AK10" s="2"/>
      <c r="AL10" s="66">
        <f>データ!V6</f>
        <v>2309</v>
      </c>
      <c r="AM10" s="66"/>
      <c r="AN10" s="66"/>
      <c r="AO10" s="66"/>
      <c r="AP10" s="66"/>
      <c r="AQ10" s="66"/>
      <c r="AR10" s="66"/>
      <c r="AS10" s="66"/>
      <c r="AT10" s="65">
        <f>データ!W6</f>
        <v>0.76</v>
      </c>
      <c r="AU10" s="65"/>
      <c r="AV10" s="65"/>
      <c r="AW10" s="65"/>
      <c r="AX10" s="65"/>
      <c r="AY10" s="65"/>
      <c r="AZ10" s="65"/>
      <c r="BA10" s="65"/>
      <c r="BB10" s="65">
        <f>データ!X6</f>
        <v>3038.16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lle3OqhVTNc61t0WzjclUDEEmNWk2+JHEa4QhVJh144laFHmeT1uTCuKUOfP07cdzis00ulbdMgDMHnz87MXnw==" saltValue="Knx4PDw7nNscQ/LNaJTjS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282120</v>
      </c>
      <c r="D6" s="32">
        <f t="shared" si="3"/>
        <v>47</v>
      </c>
      <c r="E6" s="32">
        <f t="shared" si="3"/>
        <v>17</v>
      </c>
      <c r="F6" s="32">
        <f t="shared" si="3"/>
        <v>5</v>
      </c>
      <c r="G6" s="32">
        <f t="shared" si="3"/>
        <v>0</v>
      </c>
      <c r="H6" s="32" t="str">
        <f t="shared" si="3"/>
        <v>兵庫県　赤穂市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4.79</v>
      </c>
      <c r="Q6" s="33">
        <f t="shared" si="3"/>
        <v>87.25</v>
      </c>
      <c r="R6" s="33">
        <f t="shared" si="3"/>
        <v>2408</v>
      </c>
      <c r="S6" s="33">
        <f t="shared" si="3"/>
        <v>48440</v>
      </c>
      <c r="T6" s="33">
        <f t="shared" si="3"/>
        <v>126.85</v>
      </c>
      <c r="U6" s="33">
        <f t="shared" si="3"/>
        <v>381.87</v>
      </c>
      <c r="V6" s="33">
        <f t="shared" si="3"/>
        <v>2309</v>
      </c>
      <c r="W6" s="33">
        <f t="shared" si="3"/>
        <v>0.76</v>
      </c>
      <c r="X6" s="33">
        <f t="shared" si="3"/>
        <v>3038.16</v>
      </c>
      <c r="Y6" s="34">
        <f>IF(Y7="",NA(),Y7)</f>
        <v>48.47</v>
      </c>
      <c r="Z6" s="34">
        <f t="shared" ref="Z6:AH6" si="4">IF(Z7="",NA(),Z7)</f>
        <v>46.92</v>
      </c>
      <c r="AA6" s="34">
        <f t="shared" si="4"/>
        <v>47.85</v>
      </c>
      <c r="AB6" s="34">
        <f t="shared" si="4"/>
        <v>46.85</v>
      </c>
      <c r="AC6" s="34">
        <f t="shared" si="4"/>
        <v>46.22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3267.75</v>
      </c>
      <c r="BG6" s="34">
        <f t="shared" ref="BG6:BO6" si="7">IF(BG7="",NA(),BG7)</f>
        <v>3125.55</v>
      </c>
      <c r="BH6" s="34">
        <f t="shared" si="7"/>
        <v>2922.47</v>
      </c>
      <c r="BI6" s="34">
        <f t="shared" si="7"/>
        <v>2736.74</v>
      </c>
      <c r="BJ6" s="34">
        <f t="shared" si="7"/>
        <v>3021.94</v>
      </c>
      <c r="BK6" s="34">
        <f t="shared" si="7"/>
        <v>1126.77</v>
      </c>
      <c r="BL6" s="34">
        <f t="shared" si="7"/>
        <v>1044.8</v>
      </c>
      <c r="BM6" s="34">
        <f t="shared" si="7"/>
        <v>1081.8</v>
      </c>
      <c r="BN6" s="34">
        <f t="shared" si="7"/>
        <v>974.93</v>
      </c>
      <c r="BO6" s="34">
        <f t="shared" si="7"/>
        <v>855.8</v>
      </c>
      <c r="BP6" s="33" t="str">
        <f>IF(BP7="","",IF(BP7="-","【-】","【"&amp;SUBSTITUTE(TEXT(BP7,"#,##0.00"),"-","△")&amp;"】"))</f>
        <v>【814.89】</v>
      </c>
      <c r="BQ6" s="34">
        <f>IF(BQ7="",NA(),BQ7)</f>
        <v>23.81</v>
      </c>
      <c r="BR6" s="34">
        <f t="shared" ref="BR6:BZ6" si="8">IF(BR7="",NA(),BR7)</f>
        <v>22.54</v>
      </c>
      <c r="BS6" s="34">
        <f t="shared" si="8"/>
        <v>21.94</v>
      </c>
      <c r="BT6" s="34">
        <f t="shared" si="8"/>
        <v>21.79</v>
      </c>
      <c r="BU6" s="34">
        <f t="shared" si="8"/>
        <v>18.28</v>
      </c>
      <c r="BV6" s="34">
        <f t="shared" si="8"/>
        <v>50.9</v>
      </c>
      <c r="BW6" s="34">
        <f t="shared" si="8"/>
        <v>50.82</v>
      </c>
      <c r="BX6" s="34">
        <f t="shared" si="8"/>
        <v>52.19</v>
      </c>
      <c r="BY6" s="34">
        <f t="shared" si="8"/>
        <v>55.32</v>
      </c>
      <c r="BZ6" s="34">
        <f t="shared" si="8"/>
        <v>59.8</v>
      </c>
      <c r="CA6" s="33" t="str">
        <f>IF(CA7="","",IF(CA7="-","【-】","【"&amp;SUBSTITUTE(TEXT(CA7,"#,##0.00"),"-","△")&amp;"】"))</f>
        <v>【60.64】</v>
      </c>
      <c r="CB6" s="34">
        <f>IF(CB7="",NA(),CB7)</f>
        <v>604.88</v>
      </c>
      <c r="CC6" s="34">
        <f t="shared" ref="CC6:CK6" si="9">IF(CC7="",NA(),CC7)</f>
        <v>651.17999999999995</v>
      </c>
      <c r="CD6" s="34">
        <f t="shared" si="9"/>
        <v>673.1</v>
      </c>
      <c r="CE6" s="34">
        <f t="shared" si="9"/>
        <v>678.52</v>
      </c>
      <c r="CF6" s="34">
        <f t="shared" si="9"/>
        <v>664.92</v>
      </c>
      <c r="CG6" s="34">
        <f t="shared" si="9"/>
        <v>293.27</v>
      </c>
      <c r="CH6" s="34">
        <f t="shared" si="9"/>
        <v>300.52</v>
      </c>
      <c r="CI6" s="34">
        <f t="shared" si="9"/>
        <v>296.14</v>
      </c>
      <c r="CJ6" s="34">
        <f t="shared" si="9"/>
        <v>283.17</v>
      </c>
      <c r="CK6" s="34">
        <f t="shared" si="9"/>
        <v>263.76</v>
      </c>
      <c r="CL6" s="33" t="str">
        <f>IF(CL7="","",IF(CL7="-","【-】","【"&amp;SUBSTITUTE(TEXT(CL7,"#,##0.00"),"-","△")&amp;"】"))</f>
        <v>【255.52】</v>
      </c>
      <c r="CM6" s="34">
        <f>IF(CM7="",NA(),CM7)</f>
        <v>58.22</v>
      </c>
      <c r="CN6" s="34">
        <f t="shared" ref="CN6:CV6" si="10">IF(CN7="",NA(),CN7)</f>
        <v>58.22</v>
      </c>
      <c r="CO6" s="34">
        <f t="shared" si="10"/>
        <v>58.95</v>
      </c>
      <c r="CP6" s="34">
        <f t="shared" si="10"/>
        <v>56.01</v>
      </c>
      <c r="CQ6" s="34">
        <f t="shared" si="10"/>
        <v>56.01</v>
      </c>
      <c r="CR6" s="34">
        <f t="shared" si="10"/>
        <v>53.78</v>
      </c>
      <c r="CS6" s="34">
        <f t="shared" si="10"/>
        <v>53.24</v>
      </c>
      <c r="CT6" s="34">
        <f t="shared" si="10"/>
        <v>52.31</v>
      </c>
      <c r="CU6" s="34">
        <f t="shared" si="10"/>
        <v>60.65</v>
      </c>
      <c r="CV6" s="34">
        <f t="shared" si="10"/>
        <v>51.75</v>
      </c>
      <c r="CW6" s="33" t="str">
        <f>IF(CW7="","",IF(CW7="-","【-】","【"&amp;SUBSTITUTE(TEXT(CW7,"#,##0.00"),"-","△")&amp;"】"))</f>
        <v>【52.49】</v>
      </c>
      <c r="CX6" s="34">
        <f>IF(CX7="",NA(),CX7)</f>
        <v>91.26</v>
      </c>
      <c r="CY6" s="34">
        <f t="shared" ref="CY6:DG6" si="11">IF(CY7="",NA(),CY7)</f>
        <v>91.26</v>
      </c>
      <c r="CZ6" s="34">
        <f t="shared" si="11"/>
        <v>91.42</v>
      </c>
      <c r="DA6" s="34">
        <f t="shared" si="11"/>
        <v>91.52</v>
      </c>
      <c r="DB6" s="34">
        <f t="shared" si="11"/>
        <v>91.51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282120</v>
      </c>
      <c r="D7" s="36">
        <v>47</v>
      </c>
      <c r="E7" s="36">
        <v>17</v>
      </c>
      <c r="F7" s="36">
        <v>5</v>
      </c>
      <c r="G7" s="36">
        <v>0</v>
      </c>
      <c r="H7" s="36" t="s">
        <v>110</v>
      </c>
      <c r="I7" s="36" t="s">
        <v>111</v>
      </c>
      <c r="J7" s="36" t="s">
        <v>112</v>
      </c>
      <c r="K7" s="36" t="s">
        <v>113</v>
      </c>
      <c r="L7" s="36" t="s">
        <v>114</v>
      </c>
      <c r="M7" s="36" t="s">
        <v>115</v>
      </c>
      <c r="N7" s="37" t="s">
        <v>116</v>
      </c>
      <c r="O7" s="37" t="s">
        <v>117</v>
      </c>
      <c r="P7" s="37">
        <v>4.79</v>
      </c>
      <c r="Q7" s="37">
        <v>87.25</v>
      </c>
      <c r="R7" s="37">
        <v>2408</v>
      </c>
      <c r="S7" s="37">
        <v>48440</v>
      </c>
      <c r="T7" s="37">
        <v>126.85</v>
      </c>
      <c r="U7" s="37">
        <v>381.87</v>
      </c>
      <c r="V7" s="37">
        <v>2309</v>
      </c>
      <c r="W7" s="37">
        <v>0.76</v>
      </c>
      <c r="X7" s="37">
        <v>3038.16</v>
      </c>
      <c r="Y7" s="37">
        <v>48.47</v>
      </c>
      <c r="Z7" s="37">
        <v>46.92</v>
      </c>
      <c r="AA7" s="37">
        <v>47.85</v>
      </c>
      <c r="AB7" s="37">
        <v>46.85</v>
      </c>
      <c r="AC7" s="37">
        <v>46.22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3267.75</v>
      </c>
      <c r="BG7" s="37">
        <v>3125.55</v>
      </c>
      <c r="BH7" s="37">
        <v>2922.47</v>
      </c>
      <c r="BI7" s="37">
        <v>2736.74</v>
      </c>
      <c r="BJ7" s="37">
        <v>3021.94</v>
      </c>
      <c r="BK7" s="37">
        <v>1126.77</v>
      </c>
      <c r="BL7" s="37">
        <v>1044.8</v>
      </c>
      <c r="BM7" s="37">
        <v>1081.8</v>
      </c>
      <c r="BN7" s="37">
        <v>974.93</v>
      </c>
      <c r="BO7" s="37">
        <v>855.8</v>
      </c>
      <c r="BP7" s="37">
        <v>814.89</v>
      </c>
      <c r="BQ7" s="37">
        <v>23.81</v>
      </c>
      <c r="BR7" s="37">
        <v>22.54</v>
      </c>
      <c r="BS7" s="37">
        <v>21.94</v>
      </c>
      <c r="BT7" s="37">
        <v>21.79</v>
      </c>
      <c r="BU7" s="37">
        <v>18.28</v>
      </c>
      <c r="BV7" s="37">
        <v>50.9</v>
      </c>
      <c r="BW7" s="37">
        <v>50.82</v>
      </c>
      <c r="BX7" s="37">
        <v>52.19</v>
      </c>
      <c r="BY7" s="37">
        <v>55.32</v>
      </c>
      <c r="BZ7" s="37">
        <v>59.8</v>
      </c>
      <c r="CA7" s="37">
        <v>60.64</v>
      </c>
      <c r="CB7" s="37">
        <v>604.88</v>
      </c>
      <c r="CC7" s="37">
        <v>651.17999999999995</v>
      </c>
      <c r="CD7" s="37">
        <v>673.1</v>
      </c>
      <c r="CE7" s="37">
        <v>678.52</v>
      </c>
      <c r="CF7" s="37">
        <v>664.92</v>
      </c>
      <c r="CG7" s="37">
        <v>293.27</v>
      </c>
      <c r="CH7" s="37">
        <v>300.52</v>
      </c>
      <c r="CI7" s="37">
        <v>296.14</v>
      </c>
      <c r="CJ7" s="37">
        <v>283.17</v>
      </c>
      <c r="CK7" s="37">
        <v>263.76</v>
      </c>
      <c r="CL7" s="37">
        <v>255.52</v>
      </c>
      <c r="CM7" s="37">
        <v>58.22</v>
      </c>
      <c r="CN7" s="37">
        <v>58.22</v>
      </c>
      <c r="CO7" s="37">
        <v>58.95</v>
      </c>
      <c r="CP7" s="37">
        <v>56.01</v>
      </c>
      <c r="CQ7" s="37">
        <v>56.01</v>
      </c>
      <c r="CR7" s="37">
        <v>53.78</v>
      </c>
      <c r="CS7" s="37">
        <v>53.24</v>
      </c>
      <c r="CT7" s="37">
        <v>52.31</v>
      </c>
      <c r="CU7" s="37">
        <v>60.65</v>
      </c>
      <c r="CV7" s="37">
        <v>51.75</v>
      </c>
      <c r="CW7" s="37">
        <v>52.49</v>
      </c>
      <c r="CX7" s="37">
        <v>91.26</v>
      </c>
      <c r="CY7" s="37">
        <v>91.26</v>
      </c>
      <c r="CZ7" s="37">
        <v>91.42</v>
      </c>
      <c r="DA7" s="37">
        <v>91.52</v>
      </c>
      <c r="DB7" s="37">
        <v>91.51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赤穂市</cp:lastModifiedBy>
  <cp:lastPrinted>2019-01-22T11:18:49Z</cp:lastPrinted>
  <dcterms:created xsi:type="dcterms:W3CDTF">2018-12-03T09:26:53Z</dcterms:created>
  <dcterms:modified xsi:type="dcterms:W3CDTF">2019-03-07T11:16:18Z</dcterms:modified>
  <cp:category/>
</cp:coreProperties>
</file>